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4" sheetId="1" r:id="rId1"/>
    <sheet name="Лист1" sheetId="2" r:id="rId2"/>
  </sheets>
  <definedNames>
    <definedName name="_xlnm.Print_Titles" localSheetId="0">'прил4'!$9:$9</definedName>
    <definedName name="_xlnm.Print_Area" localSheetId="0">'прил4'!$A$1:$J$272</definedName>
  </definedNames>
  <calcPr fullCalcOnLoad="1"/>
</workbook>
</file>

<file path=xl/sharedStrings.xml><?xml version="1.0" encoding="utf-8"?>
<sst xmlns="http://schemas.openxmlformats.org/spreadsheetml/2006/main" count="1606" uniqueCount="452">
  <si>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</si>
  <si>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</si>
  <si>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</si>
  <si>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</si>
  <si>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</si>
  <si>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</si>
  <si>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</si>
  <si>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</si>
  <si>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</si>
  <si>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</si>
  <si>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</si>
  <si>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</si>
  <si>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</si>
  <si>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</si>
  <si>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</si>
  <si>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</si>
  <si>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</si>
  <si>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</si>
  <si>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</si>
  <si>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</si>
  <si>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</si>
  <si>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</si>
  <si>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</si>
  <si>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</si>
  <si>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</si>
  <si>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</si>
  <si>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</si>
  <si>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</si>
  <si>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</si>
  <si>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</si>
  <si>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</si>
  <si>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</si>
  <si>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</si>
  <si>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</si>
  <si>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</si>
  <si>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</si>
  <si>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</si>
  <si>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</si>
  <si>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</si>
  <si>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</si>
  <si>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</si>
  <si>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</si>
  <si>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</si>
  <si>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</si>
  <si>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</si>
  <si>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</si>
  <si>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</si>
  <si>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</si>
  <si>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</si>
  <si>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</si>
  <si>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</si>
  <si>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</si>
  <si>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</si>
  <si>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</si>
  <si>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</si>
  <si>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</si>
  <si>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</si>
  <si>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</si>
  <si>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</si>
  <si>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</si>
  <si>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</si>
  <si>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</si>
  <si>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</si>
  <si>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</si>
  <si>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</si>
  <si>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</si>
  <si>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</si>
  <si>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</si>
  <si>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</si>
  <si>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</si>
  <si>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</si>
  <si>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</si>
  <si>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</si>
  <si>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</si>
  <si>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</si>
  <si>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</si>
  <si>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</si>
  <si>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</si>
  <si>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</si>
  <si>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</si>
  <si>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Резервный фонд местной администрации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</si>
  <si>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</si>
  <si>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</si>
  <si>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</si>
  <si>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</si>
  <si>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</si>
  <si>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</si>
  <si>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</si>
  <si>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</si>
  <si>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</si>
  <si>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</si>
  <si>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</si>
  <si>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Реализация мероприятий по распространению официальной информации</t>
  </si>
  <si>
    <t>400</t>
  </si>
  <si>
    <t>06 1 1427</t>
  </si>
  <si>
    <t>Мероприятия по обеспечению населения экологически чистой питьевой водой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</si>
  <si>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</si>
  <si>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</si>
  <si>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</si>
  <si>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</si>
  <si>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</si>
  <si>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</si>
  <si>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</si>
  <si>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</si>
  <si>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</si>
  <si>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</si>
  <si>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</si>
  <si>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</si>
  <si>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</si>
  <si>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</si>
  <si>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</si>
  <si>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</si>
  <si>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</si>
  <si>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</si>
  <si>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</si>
  <si>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</si>
  <si>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</si>
  <si>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</si>
  <si>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</si>
  <si>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</si>
  <si>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</si>
  <si>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</si>
  <si>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</si>
  <si>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</si>
  <si>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</si>
  <si>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</si>
  <si>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</si>
  <si>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</si>
  <si>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</si>
  <si>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</si>
  <si>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</si>
  <si>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</si>
  <si>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</si>
  <si>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</si>
  <si>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</si>
  <si>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</si>
  <si>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</si>
  <si>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</si>
  <si>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</si>
  <si>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</si>
  <si>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</si>
  <si>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76 1 00</t>
  </si>
  <si>
    <t>С1404</t>
  </si>
  <si>
    <t>77 2 00</t>
  </si>
  <si>
    <t>С1439</t>
  </si>
  <si>
    <t>09 0 00</t>
  </si>
  <si>
    <t>09 1 00</t>
  </si>
  <si>
    <t>51180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</si>
  <si>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</si>
  <si>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13 2 00 00000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</si>
  <si>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</si>
  <si>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</si>
  <si>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</si>
  <si>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</si>
  <si>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</si>
  <si>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</si>
  <si>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</si>
  <si>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</si>
  <si>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</si>
  <si>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</si>
  <si>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</si>
  <si>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 xml:space="preserve">     07 1 01</t>
  </si>
  <si>
    <t>07 0 00 00000</t>
  </si>
  <si>
    <t>07 1 00 00000</t>
  </si>
  <si>
    <t>05 0 00</t>
  </si>
  <si>
    <t>05 1 00</t>
  </si>
  <si>
    <t>08 0 00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</si>
  <si>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</si>
  <si>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</si>
  <si>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</si>
  <si>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</si>
  <si>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</si>
  <si>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</si>
  <si>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</si>
  <si>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</si>
  <si>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</si>
  <si>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</si>
  <si>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</si>
  <si>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</si>
  <si>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</si>
  <si>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</si>
  <si>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</si>
  <si>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</si>
  <si>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</si>
  <si>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</si>
  <si>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</si>
  <si>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</si>
  <si>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</si>
  <si>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</si>
  <si>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</si>
  <si>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</si>
  <si>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</si>
  <si>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</si>
  <si>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</si>
  <si>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Иные межбюджетные трансферты на осуществление полномочий в области благоустройства</t>
  </si>
  <si>
    <t>Основное мероприятие "Прочие мероприятия по благоустройству в городских и сельских поселениях"</t>
  </si>
  <si>
    <t>07 1 04</t>
  </si>
  <si>
    <t>Основное мероприятие "Расходы по ремонту и содержание водопроводной сети"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</si>
  <si>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</si>
  <si>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</si>
  <si>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</si>
  <si>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 xml:space="preserve">    07 2 01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</si>
  <si>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</si>
  <si>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</si>
  <si>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</si>
  <si>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</si>
  <si>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</si>
  <si>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</si>
  <si>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</si>
  <si>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</si>
  <si>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</si>
  <si>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</si>
  <si>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</si>
  <si>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</si>
  <si>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</si>
  <si>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</si>
  <si>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</si>
  <si>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</si>
  <si>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</si>
  <si>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</si>
  <si>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</si>
  <si>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</si>
  <si>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</si>
  <si>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</si>
  <si>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</si>
  <si>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</si>
  <si>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</si>
  <si>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</si>
  <si>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</si>
  <si>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</si>
  <si>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</si>
  <si>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рублей.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</si>
  <si>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</si>
  <si>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Муниципальная программа Коровяковского сельсовета  Глушковского района Курской области «Повышение эффективности работы с молодежью, развитие физической культуры и спорта в Коровяковском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</si>
  <si>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Коровяковского сельсовета  Глушковского района Курской области «Повышение эффективности работы с молодежью, развитие физической культуры и спорта в Коровяковском сельсовете  Глушковского района Курской области на 2016 год»</t>
  </si>
  <si>
    <t>Муниципальная программа Коровяковского сельсовета  Глушковского района Курской области «Социальная поддержка граждан в Коровяковском сельсовете  Глушковского района Курской области на 2016 год»</t>
  </si>
  <si>
    <t>Подпрограмма «Развитие мер  социальной поддержки  отдельных категорий  граждан»  муниципальной программы Коровяковского сельсовета Глушковского района Курской области «Социальная поддержка граждан в Коровяковском сельсовете  Глушковского района Курской области на 2016 год"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</si>
  <si>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</si>
  <si>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</si>
  <si>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06 0 00000</t>
  </si>
  <si>
    <t>основное мероприятия "Обеспечение населения экологически чистой питьевой водой"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</si>
  <si>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</si>
  <si>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</si>
  <si>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</si>
  <si>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</si>
  <si>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</si>
  <si>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</si>
  <si>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</si>
  <si>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</si>
  <si>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</si>
  <si>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</si>
  <si>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</si>
  <si>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"Развитие библиотечного дела в Коровяковском  сельсовете Глушковского района Курской области"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</si>
  <si>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</si>
  <si>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</si>
  <si>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</si>
  <si>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</si>
  <si>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</si>
  <si>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06 1 01S3431</t>
  </si>
  <si>
    <t>06 1 01 S3431</t>
  </si>
  <si>
    <t xml:space="preserve">       01 2 02 П1442</t>
  </si>
  <si>
    <t xml:space="preserve">        01 2 02 П1442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</si>
  <si>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</si>
  <si>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к решению Собрания Депутатов  Марковского сельсовета</t>
  </si>
  <si>
    <t>Администрация Марковского сельсовета  Глушковского района Курской области</t>
  </si>
  <si>
    <t>Муниципальная программа Марковского сельсовета  Глушковского района Курской области «Энергосбережение и повышение энергетической эффективности  Марковского  сельсовета  Глушковского района Курской области на  2014-2017 годы и перспективу до 2020 года »</t>
  </si>
  <si>
    <t>Подпрограмма «Энергосбережение в МО» муниципальной программы «Энергосбережение и повышение энергетической эффективности Марковского сельсовета  Глушковского района Курской области на  2014-2017 годы и перспективу до 2020 года»</t>
  </si>
  <si>
    <t xml:space="preserve">Муниципальная программа Марковского сельсовета Глушковского района Курской области "Обеспечение доступным  и комфортным жильем  и коммунальными услугами  граждан Марковского сельсовета Глушковского района Курской области </t>
  </si>
  <si>
    <t>Подпрограмма «Обеспечение качественными услугами ЖКХ населения Марковского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Марковского сельсовета Глушковского района Курской области"</t>
  </si>
  <si>
    <r>
      <t>Муниципальная программа Марковского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Марковском сельсовете  Глушковского района Курской области на 2014-2018 годы»</t>
    </r>
  </si>
  <si>
    <r>
      <t>Подпрограмма «Реализация муниципальной политики в сфере физической культуры и спорта» муниципальной программы Марковского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Марковском сельсовете  Глушковского района Курской области на 2014-2018 годы»</t>
    </r>
  </si>
  <si>
    <t xml:space="preserve">Муниципальная программа Марковского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</si>
  <si>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 Марковского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</si>
  <si>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07 1 03</t>
  </si>
  <si>
    <t>07 000 00000</t>
  </si>
  <si>
    <t>S3330</t>
  </si>
  <si>
    <t>П1485</t>
  </si>
  <si>
    <t>Социальное обеспечение и иные выплаты</t>
  </si>
  <si>
    <t>С1417</t>
  </si>
  <si>
    <t>07 2 01 С1417</t>
  </si>
  <si>
    <t>Основное мероприятие " Прочие мероприятия по благоустройству в городских и сельских поселениях"</t>
  </si>
  <si>
    <t>03 1 02</t>
  </si>
  <si>
    <t>Капитальные вложения  в объекты государственной (муниципальной) собственности</t>
  </si>
  <si>
    <t>Мероприятия по обеспечению  комплексного развития сельских территорий</t>
  </si>
  <si>
    <t>Основное мероприятие "Благоустройство сельских территорий"</t>
  </si>
  <si>
    <t>03 1 00</t>
  </si>
  <si>
    <t>03 0 00</t>
  </si>
  <si>
    <t>Подпрограмма "Создание и развитие инфраструктуры на сельских территориях" муниципальной программы "Комплексное развитие территории муниципального образования "Марковский сельсовет" Глушковского района Курской области на 2020-2022 гг."</t>
  </si>
  <si>
    <t>Муниципальная программа Марковского сельсовета Глушковского района Курской области "Комплексное развитие территории муниципального образования "Марковский сельсовет" Глушковского района Курской области на 2020-2022 гг."</t>
  </si>
  <si>
    <t>13330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</si>
  <si>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</si>
  <si>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Осуществление переданных полномочий на мероприятия по  разработке документов территориального планирования и градостроительного зонирования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</si>
  <si>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</si>
  <si>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77 2 00 S3600</t>
  </si>
  <si>
    <t xml:space="preserve"> Внесение в государственный кадастр недвижимости сведений о границах муниципальных образований и границах населенных пунктов</t>
  </si>
  <si>
    <t>77 2 00 13600</t>
  </si>
  <si>
    <t>Основное мероприятие "Реализация комплекса мер по пожарной безопасности "</t>
  </si>
  <si>
    <t>77 0 00  00000</t>
  </si>
  <si>
    <t>77 2 00С С1415</t>
  </si>
  <si>
    <t>244</t>
  </si>
  <si>
    <t>Муниципальная программа  Марковского сельсовета  Глушковского района Курской области «Охрана окружающей среды  вМарковском сельсовете  Глушковского района  Курской области на 2014-2017 годы»</t>
  </si>
  <si>
    <t>Муниципальная программа  _____________кого сельсовета  Глушковского района Курской области «Охрана окружающей среды  в_____________ком сельсовете  Глушковского района  Курской области на 2014-2017 годы»</t>
  </si>
  <si>
    <t>06 0 00 00000</t>
  </si>
  <si>
    <t>Подпрограмма "Экология и чистая вода Марковского сельсовета Глушковского района Курской области" муниципальной программы "Охрана окружающей среды Марковского сельсовета Глушковского района Курской области"</t>
  </si>
  <si>
    <t>Подпрограмма "Экология и чистая вода  __________кого сельсовета Глушковского района Курской области" муниципальной программы "Охрана окружающей среды ______________кого сельсовета Глушковского района Курской области"</t>
  </si>
  <si>
    <t>06 1 00 00000</t>
  </si>
  <si>
    <t>Основное мероприятия  "Обеспечение населения экологически чистой питьевой водой"</t>
  </si>
  <si>
    <t>Проведение модернизации и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</si>
  <si>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06 1 01 012748</t>
  </si>
  <si>
    <t>Капитальные вложения в объекты государственной (муниципальной) собственности</t>
  </si>
  <si>
    <t xml:space="preserve"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 </t>
  </si>
  <si>
    <t>06 1 01 S2748</t>
  </si>
  <si>
    <t>Иные межбюджетные трансферты на осуществление полномочия по обеспечению населения экологически чистой питьевой водой</t>
  </si>
  <si>
    <t>06 1 01 П1427</t>
  </si>
  <si>
    <t>L5761</t>
  </si>
  <si>
    <t>Поддержка отрасли культуры (государственная поддержка лучших работников сельских учреждений культуры).</t>
  </si>
  <si>
    <t>01 1 01 L5191</t>
  </si>
  <si>
    <t>интернет</t>
  </si>
  <si>
    <t>связь</t>
  </si>
  <si>
    <t>0113</t>
  </si>
  <si>
    <t>09101С1437</t>
  </si>
  <si>
    <t>242</t>
  </si>
  <si>
    <t>221</t>
  </si>
  <si>
    <t>сайт</t>
  </si>
  <si>
    <t>226</t>
  </si>
  <si>
    <t>эл.город Подписи</t>
  </si>
  <si>
    <t>225</t>
  </si>
  <si>
    <t>СБИС</t>
  </si>
  <si>
    <t>СБИС  подписи</t>
  </si>
  <si>
    <t>газ</t>
  </si>
  <si>
    <t>223</t>
  </si>
  <si>
    <t>ремонт автомобиля</t>
  </si>
  <si>
    <t>ртиц</t>
  </si>
  <si>
    <t>Хамелион</t>
  </si>
  <si>
    <t>гсм</t>
  </si>
  <si>
    <t>343</t>
  </si>
  <si>
    <t>запчасти</t>
  </si>
  <si>
    <t>346</t>
  </si>
  <si>
    <t>канцтовары</t>
  </si>
  <si>
    <t>349</t>
  </si>
  <si>
    <t>финконтроль</t>
  </si>
  <si>
    <t>73100П1485</t>
  </si>
  <si>
    <t>251</t>
  </si>
  <si>
    <t>земельный налог</t>
  </si>
  <si>
    <t>76100С1404</t>
  </si>
  <si>
    <t>851</t>
  </si>
  <si>
    <t>291</t>
  </si>
  <si>
    <t>транспортный налог</t>
  </si>
  <si>
    <t>852</t>
  </si>
  <si>
    <t>редакция</t>
  </si>
  <si>
    <t>77200С1439</t>
  </si>
  <si>
    <t>Зарплата главы</t>
  </si>
  <si>
    <t>0102</t>
  </si>
  <si>
    <t>71100С1402</t>
  </si>
  <si>
    <t>121</t>
  </si>
  <si>
    <t>211</t>
  </si>
  <si>
    <t>налоги главы</t>
  </si>
  <si>
    <t>129</t>
  </si>
  <si>
    <t>213</t>
  </si>
  <si>
    <t>зарплата АУ</t>
  </si>
  <si>
    <t>0104</t>
  </si>
  <si>
    <t>73100С1402</t>
  </si>
  <si>
    <t>налоги АУ</t>
  </si>
  <si>
    <t>налог на имущество</t>
  </si>
  <si>
    <t>заплата ВУС</t>
  </si>
  <si>
    <t>0203</t>
  </si>
  <si>
    <t>7720051180</t>
  </si>
  <si>
    <t>налоги ВУС</t>
  </si>
  <si>
    <t>0412</t>
  </si>
  <si>
    <t>77200С1468</t>
  </si>
  <si>
    <t>межевание  земель</t>
  </si>
  <si>
    <t>электроэнергия</t>
  </si>
  <si>
    <t>0503</t>
  </si>
  <si>
    <t>07103С1433</t>
  </si>
  <si>
    <t>детская площадка</t>
  </si>
  <si>
    <t>03102L5760</t>
  </si>
  <si>
    <t>покос травы</t>
  </si>
  <si>
    <t>07104С1433</t>
  </si>
  <si>
    <t xml:space="preserve">зарплата  культуры область </t>
  </si>
  <si>
    <t>0801</t>
  </si>
  <si>
    <t>0110113330</t>
  </si>
  <si>
    <t>111</t>
  </si>
  <si>
    <t>налоги область</t>
  </si>
  <si>
    <t>119</t>
  </si>
  <si>
    <t>зарплата культура  район</t>
  </si>
  <si>
    <t>01101S3330</t>
  </si>
  <si>
    <t>налоги  культура район</t>
  </si>
  <si>
    <t>01101С1401</t>
  </si>
  <si>
    <t>транспортные услуги</t>
  </si>
  <si>
    <t>222</t>
  </si>
  <si>
    <t>техобслуживание газ</t>
  </si>
  <si>
    <t>ВДПО</t>
  </si>
  <si>
    <t>хозтовары</t>
  </si>
  <si>
    <t>всего</t>
  </si>
  <si>
    <t xml:space="preserve">культура </t>
  </si>
  <si>
    <t>227</t>
  </si>
  <si>
    <t>страховка на автомобиль</t>
  </si>
  <si>
    <t>340</t>
  </si>
  <si>
    <t>материалы</t>
  </si>
  <si>
    <t>Сумма 2023 год</t>
  </si>
  <si>
    <t>Защита населения и территории от чрезвычайных ситуаций природного и техногенного характера, гражданская оборона</t>
  </si>
  <si>
    <t>13 2 01 С1460</t>
  </si>
  <si>
    <t xml:space="preserve"> 13 2 01 00000</t>
  </si>
  <si>
    <t>13 0 00 00000</t>
  </si>
  <si>
    <t>Основное мероприятие муниципальной программы "Информационная поддержка малого и среднего предпринимательства, в том числе пропаганда и популяризация предпринимательской деятельности, печать методической продукции"</t>
  </si>
  <si>
    <t>Обеспечение условий для развития малого и среднего предпринимательства на территории муниципального образования</t>
  </si>
  <si>
    <t>21 0 01 00000</t>
  </si>
  <si>
    <t>21 0 00 С1405</t>
  </si>
  <si>
    <t xml:space="preserve">      07 2 00 00000</t>
  </si>
  <si>
    <t xml:space="preserve">      07 2 01 00000</t>
  </si>
  <si>
    <t>21 0 00 00000</t>
  </si>
  <si>
    <t>Выполнение других обязательств Марковского сельсовета Глушковского района Курской области</t>
  </si>
  <si>
    <t>Условно утвержденные расходы на плановый период</t>
  </si>
  <si>
    <r>
      <t>08 1 00</t>
    </r>
    <r>
      <rPr>
        <sz val="14"/>
        <color indexed="10"/>
        <rFont val="Times New Roman"/>
        <family val="1"/>
      </rPr>
      <t xml:space="preserve"> </t>
    </r>
  </si>
  <si>
    <t>Мероприятия в области имущественных отношений</t>
  </si>
  <si>
    <t>77 2 00 С1467</t>
  </si>
  <si>
    <t xml:space="preserve">77 2 00 С1467 </t>
  </si>
  <si>
    <t>013</t>
  </si>
  <si>
    <t xml:space="preserve">Осуществление переданных полномочий от посселений муниципальному району в сфере внутреннего муниципального финансового контроля </t>
  </si>
  <si>
    <t>Выполнение других (прочих) обязательств органа местного самоуправления</t>
  </si>
  <si>
    <t xml:space="preserve"> 07 0 00</t>
  </si>
  <si>
    <t>Расходы на создание мест (площадок) накопления твердых коммунальных отходов за счет средств муниципального образования</t>
  </si>
  <si>
    <t>07 1 10</t>
  </si>
  <si>
    <t>S2783</t>
  </si>
  <si>
    <t>Сумма 2024 год</t>
  </si>
  <si>
    <t>Муниципальная программа Марковского сельсовета Глушковского района Курской области " Комплексное развитие терртории муниципального образования "Марковский сельсовет" Глушковского района Курской области на 2020-2022 годы</t>
  </si>
  <si>
    <t>Подпрограмма «Создание и развитие инфраструктуры на сельских территориях" муниципальной программы " Комплексное развите территории муниципального образовани " Марковский сельсовет" Глушковского района Курской области на 2020-2022 гг."</t>
  </si>
  <si>
    <t>Мероприятия по обеспечению комплексного развития сельских территорий"</t>
  </si>
  <si>
    <t>L5760</t>
  </si>
  <si>
    <t xml:space="preserve">03 0 00 </t>
  </si>
  <si>
    <t>03  1 02</t>
  </si>
  <si>
    <t>07 0 00</t>
  </si>
  <si>
    <t>78 0 00</t>
  </si>
  <si>
    <t>78 1 00</t>
  </si>
  <si>
    <t>С1403</t>
  </si>
  <si>
    <t xml:space="preserve">   76 1 00  С1404</t>
  </si>
  <si>
    <t xml:space="preserve">  76 1 00 00000</t>
  </si>
  <si>
    <t xml:space="preserve"> 76 0 00 00000</t>
  </si>
  <si>
    <t xml:space="preserve"> 03  1 02</t>
  </si>
  <si>
    <t>Приложение № 4</t>
  </si>
  <si>
    <t>Курской области на 2023 год и плановый период 2024-2025 годов "</t>
  </si>
  <si>
    <t>Ведомственная структура расходов бюджета Марковского сельсовета Глушковского района  Курской области                                                                                на 2023 год и плановый период 2024-2025 годов</t>
  </si>
  <si>
    <t>Сумма 2025 год</t>
  </si>
  <si>
    <t>Глушковского района  Курской области от 26 декабря 2022 года №101</t>
  </si>
  <si>
    <t>"О бюджете Марковского сельсовета  Глушковского района</t>
  </si>
  <si>
    <t>Муниципальная программа Марковского сельсовета  Глушковского района Курской области «Развитие муниципальной службы в Марковском сельсовете  Глушковского района  Курской области на 2020-2025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</si>
  <si>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Марковском сельсовете Глушковского района  Курской области на 2020-2025 годы»</t>
  </si>
  <si>
    <t xml:space="preserve">Муниципальная программа Марковского снльсовета Глушковского оайона Курской области " Обеспечение доступным и комфортным жильем и коммунальными услугами граждан Марковского сельсовета Глушковского района Курской области на 2020-2025 годы" </t>
  </si>
  <si>
    <t>Муниципальная программа Марковского сельсовета Глушковского района Курской области "Развитие малого и среднего предпринимательства на территории муниципального образования "Марковский сельсовет Глушковского района Курской области"</t>
  </si>
  <si>
    <t xml:space="preserve">Подпрограмма " Обеспечение качественными услугами ЖКХ населения Марковского сельсовета Глушковского района Курской области" муниципальной программы " Обеспечение доступным и комфортным жильем коммунальными услугами граждане Марковского сельсовета Глушковского района Курской области на 2020 -2025 годы." </t>
  </si>
  <si>
    <t>Муниципальная программа Марковского сельсовета  Глушковского района Курской области «Развитие культуры в Марковском сельсовете Глушковского района Курской области 2023- 2027 годы»</t>
  </si>
  <si>
    <t xml:space="preserve">Подпрограмма «Искусство» муниципальной программы "Развитие культуры   Марковского сельсовета  Глушковского района Курской области «Развитие культуры в Марковском сельсовете  Глушковского района Курской области 2023-2027 годы»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</si>
</sst>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#,##0.0000"/>
    <numFmt numFmtId="190" formatCode="[$-FC19]d\ mmmm\ yyyy\ &quot;г.&quot;"/>
    <numFmt numFmtId="191" formatCode="[$-F400]h:mm:ss\ AM/PM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Helv"/>
      <family val="0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63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5" applyFont="1" applyFill="1">
      <alignment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55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2" applyFont="1" applyFill="1" applyAlignment="1">
      <alignment vertical="center" wrapText="1"/>
      <protection/>
    </xf>
    <xf numFmtId="0" fontId="24" fillId="0" borderId="0" xfId="62" applyFont="1" applyAlignment="1">
      <alignment vertical="center" wrapText="1"/>
      <protection/>
    </xf>
    <xf numFmtId="0" fontId="28" fillId="0" borderId="0" xfId="62" applyFont="1" applyFill="1" applyAlignment="1">
      <alignment vertical="center" wrapText="1"/>
      <protection/>
    </xf>
    <xf numFmtId="0" fontId="28" fillId="0" borderId="0" xfId="62" applyFont="1" applyAlignment="1">
      <alignment vertical="center" wrapText="1"/>
      <protection/>
    </xf>
    <xf numFmtId="0" fontId="26" fillId="0" borderId="0" xfId="55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4" fillId="0" borderId="0" xfId="55" applyFont="1" applyFill="1" applyAlignment="1">
      <alignment horizontal="center" vertical="center" wrapText="1"/>
      <protection/>
    </xf>
    <xf numFmtId="0" fontId="26" fillId="0" borderId="0" xfId="55" applyFont="1" applyFill="1" applyAlignment="1">
      <alignment horizontal="center" vertical="center" wrapText="1"/>
      <protection/>
    </xf>
    <xf numFmtId="0" fontId="26" fillId="24" borderId="0" xfId="55" applyFont="1" applyFill="1" applyAlignment="1">
      <alignment vertical="center" wrapText="1"/>
      <protection/>
    </xf>
    <xf numFmtId="0" fontId="28" fillId="24" borderId="0" xfId="62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0" fontId="25" fillId="0" borderId="0" xfId="0" applyFont="1" applyFill="1" applyAlignment="1">
      <alignment/>
    </xf>
    <xf numFmtId="0" fontId="32" fillId="0" borderId="0" xfId="54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9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2" applyNumberFormat="1" applyFont="1" applyFill="1" applyBorder="1" applyAlignment="1">
      <alignment horizontal="left" vertical="center" wrapText="1"/>
      <protection/>
    </xf>
    <xf numFmtId="49" fontId="23" fillId="24" borderId="11" xfId="62" applyNumberFormat="1" applyFont="1" applyFill="1" applyBorder="1" applyAlignment="1">
      <alignment horizontal="center" vertical="center" wrapText="1"/>
      <protection/>
    </xf>
    <xf numFmtId="49" fontId="26" fillId="24" borderId="11" xfId="62" applyNumberFormat="1" applyFont="1" applyFill="1" applyBorder="1" applyAlignment="1">
      <alignment horizontal="center" vertical="center" wrapText="1"/>
      <protection/>
    </xf>
    <xf numFmtId="49" fontId="26" fillId="24" borderId="20" xfId="62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2" applyNumberFormat="1" applyFont="1" applyFill="1" applyBorder="1" applyAlignment="1">
      <alignment horizontal="center" vertical="center" wrapText="1"/>
      <protection/>
    </xf>
    <xf numFmtId="2" fontId="22" fillId="24" borderId="20" xfId="62" applyNumberFormat="1" applyFont="1" applyFill="1" applyBorder="1" applyAlignment="1">
      <alignment horizontal="left" vertical="center" wrapText="1"/>
      <protection/>
    </xf>
    <xf numFmtId="49" fontId="22" fillId="24" borderId="11" xfId="62" applyNumberFormat="1" applyFont="1" applyFill="1" applyBorder="1" applyAlignment="1">
      <alignment horizontal="center" vertical="center" wrapText="1"/>
      <protection/>
    </xf>
    <xf numFmtId="49" fontId="24" fillId="24" borderId="11" xfId="62" applyNumberFormat="1" applyFont="1" applyFill="1" applyBorder="1" applyAlignment="1">
      <alignment horizontal="center" vertical="center" wrapText="1"/>
      <protection/>
    </xf>
    <xf numFmtId="49" fontId="24" fillId="24" borderId="20" xfId="62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4" fillId="24" borderId="18" xfId="62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2" fontId="24" fillId="24" borderId="20" xfId="62" applyNumberFormat="1" applyFont="1" applyFill="1" applyBorder="1" applyAlignment="1">
      <alignment horizontal="left" vertical="center" wrapText="1"/>
      <protection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4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right" vertical="center" wrapText="1"/>
    </xf>
    <xf numFmtId="49" fontId="22" fillId="25" borderId="27" xfId="0" applyNumberFormat="1" applyFont="1" applyFill="1" applyBorder="1" applyAlignment="1">
      <alignment horizontal="left" vertical="center" wrapText="1"/>
    </xf>
    <xf numFmtId="49" fontId="26" fillId="24" borderId="18" xfId="55" applyNumberFormat="1" applyFont="1" applyFill="1" applyBorder="1" applyAlignment="1">
      <alignment horizontal="center"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28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29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30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55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4" applyNumberFormat="1" applyFont="1" applyFill="1" applyBorder="1" applyAlignment="1">
      <alignment horizontal="center" vertical="center" wrapText="1"/>
      <protection/>
    </xf>
    <xf numFmtId="49" fontId="22" fillId="24" borderId="11" xfId="54" applyNumberFormat="1" applyFont="1" applyFill="1" applyBorder="1" applyAlignment="1">
      <alignment horizontal="center" vertical="center" wrapText="1"/>
      <protection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1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left" vertical="center" wrapText="1"/>
    </xf>
    <xf numFmtId="0" fontId="23" fillId="25" borderId="22" xfId="0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3" fillId="24" borderId="2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right" vertical="center" wrapText="1"/>
    </xf>
    <xf numFmtId="0" fontId="24" fillId="24" borderId="16" xfId="0" applyFont="1" applyFill="1" applyBorder="1" applyAlignment="1">
      <alignment horizontal="right" vertical="center" wrapText="1"/>
    </xf>
    <xf numFmtId="49" fontId="22" fillId="0" borderId="11" xfId="62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62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0" fontId="22" fillId="26" borderId="11" xfId="0" applyFont="1" applyFill="1" applyBorder="1" applyAlignment="1">
      <alignment horizontal="left" vertical="center" wrapText="1"/>
    </xf>
    <xf numFmtId="49" fontId="26" fillId="24" borderId="11" xfId="55" applyNumberFormat="1" applyFont="1" applyFill="1" applyBorder="1" applyAlignment="1">
      <alignment horizontal="center" vertical="center" wrapText="1"/>
      <protection/>
    </xf>
    <xf numFmtId="49" fontId="22" fillId="25" borderId="14" xfId="0" applyNumberFormat="1" applyFont="1" applyFill="1" applyBorder="1" applyAlignment="1">
      <alignment horizontal="center" vertical="center" wrapText="1"/>
    </xf>
    <xf numFmtId="49" fontId="22" fillId="25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8" fillId="26" borderId="0" xfId="62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2" applyNumberFormat="1" applyFont="1" applyFill="1" applyBorder="1" applyAlignment="1">
      <alignment horizontal="center" vertical="center" wrapText="1"/>
      <protection/>
    </xf>
    <xf numFmtId="49" fontId="24" fillId="23" borderId="11" xfId="62" applyNumberFormat="1" applyFont="1" applyFill="1" applyBorder="1" applyAlignment="1">
      <alignment horizontal="center" vertical="center" wrapText="1"/>
      <protection/>
    </xf>
    <xf numFmtId="49" fontId="24" fillId="23" borderId="20" xfId="62" applyNumberFormat="1" applyFont="1" applyFill="1" applyBorder="1" applyAlignment="1">
      <alignment horizontal="center" vertical="center" wrapText="1"/>
      <protection/>
    </xf>
    <xf numFmtId="49" fontId="24" fillId="23" borderId="18" xfId="55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49" fontId="26" fillId="23" borderId="11" xfId="55" applyNumberFormat="1" applyFont="1" applyFill="1" applyBorder="1" applyAlignment="1">
      <alignment horizontal="center" vertical="center" wrapText="1"/>
      <protection/>
    </xf>
    <xf numFmtId="0" fontId="22" fillId="24" borderId="32" xfId="0" applyFont="1" applyFill="1" applyBorder="1" applyAlignment="1">
      <alignment horizontal="left" vertical="center" wrapText="1"/>
    </xf>
    <xf numFmtId="49" fontId="23" fillId="23" borderId="11" xfId="0" applyNumberFormat="1" applyFont="1" applyFill="1" applyBorder="1" applyAlignment="1">
      <alignment horizontal="center" vertical="center" wrapText="1"/>
    </xf>
    <xf numFmtId="0" fontId="22" fillId="23" borderId="32" xfId="0" applyFont="1" applyFill="1" applyBorder="1" applyAlignment="1">
      <alignment horizontal="left" vertic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vertical="center" wrapText="1"/>
    </xf>
    <xf numFmtId="49" fontId="26" fillId="27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/>
    </xf>
    <xf numFmtId="49" fontId="26" fillId="23" borderId="0" xfId="55" applyNumberFormat="1" applyFont="1" applyFill="1" applyAlignment="1">
      <alignment horizontal="center" vertical="center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62" applyNumberFormat="1" applyFont="1" applyFill="1" applyBorder="1" applyAlignment="1">
      <alignment horizontal="center" vertical="center" wrapText="1"/>
      <protection/>
    </xf>
    <xf numFmtId="49" fontId="23" fillId="23" borderId="13" xfId="62" applyNumberFormat="1" applyFont="1" applyFill="1" applyBorder="1" applyAlignment="1">
      <alignment horizontal="center" vertical="center" wrapText="1"/>
      <protection/>
    </xf>
    <xf numFmtId="0" fontId="22" fillId="23" borderId="12" xfId="0" applyFont="1" applyFill="1" applyBorder="1" applyAlignment="1">
      <alignment horizontal="left" vertical="center" wrapText="1"/>
    </xf>
    <xf numFmtId="49" fontId="24" fillId="23" borderId="18" xfId="62" applyNumberFormat="1" applyFont="1" applyFill="1" applyBorder="1" applyAlignment="1">
      <alignment horizontal="center" vertical="center" wrapText="1"/>
      <protection/>
    </xf>
    <xf numFmtId="49" fontId="22" fillId="23" borderId="20" xfId="0" applyNumberFormat="1" applyFont="1" applyFill="1" applyBorder="1" applyAlignment="1">
      <alignment horizontal="center" vertical="center" wrapText="1"/>
    </xf>
    <xf numFmtId="49" fontId="22" fillId="24" borderId="33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8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0" fontId="23" fillId="23" borderId="0" xfId="0" applyFont="1" applyFill="1" applyAlignment="1">
      <alignment/>
    </xf>
    <xf numFmtId="49" fontId="23" fillId="2" borderId="11" xfId="0" applyNumberFormat="1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left" vertical="center" wrapText="1"/>
    </xf>
    <xf numFmtId="49" fontId="22" fillId="27" borderId="20" xfId="0" applyNumberFormat="1" applyFont="1" applyFill="1" applyBorder="1" applyAlignment="1">
      <alignment horizontal="right" vertical="center" wrapText="1"/>
    </xf>
    <xf numFmtId="49" fontId="22" fillId="27" borderId="18" xfId="0" applyNumberFormat="1" applyFont="1" applyFill="1" applyBorder="1" applyAlignment="1">
      <alignment horizontal="right" vertical="center" wrapText="1"/>
    </xf>
    <xf numFmtId="0" fontId="22" fillId="2" borderId="0" xfId="0" applyFont="1" applyFill="1" applyAlignment="1">
      <alignment horizontal="justify"/>
    </xf>
    <xf numFmtId="49" fontId="22" fillId="27" borderId="16" xfId="0" applyNumberFormat="1" applyFont="1" applyFill="1" applyBorder="1" applyAlignment="1">
      <alignment horizontal="right" vertical="center" wrapText="1"/>
    </xf>
    <xf numFmtId="49" fontId="22" fillId="27" borderId="10" xfId="0" applyNumberFormat="1" applyFont="1" applyFill="1" applyBorder="1" applyAlignment="1">
      <alignment horizontal="right" vertical="center" wrapText="1"/>
    </xf>
    <xf numFmtId="49" fontId="23" fillId="27" borderId="18" xfId="0" applyNumberFormat="1" applyFont="1" applyFill="1" applyBorder="1" applyAlignment="1">
      <alignment horizontal="center" vertical="center" wrapText="1"/>
    </xf>
    <xf numFmtId="0" fontId="23" fillId="27" borderId="20" xfId="0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justify"/>
    </xf>
    <xf numFmtId="49" fontId="24" fillId="27" borderId="20" xfId="0" applyNumberFormat="1" applyFont="1" applyFill="1" applyBorder="1" applyAlignment="1">
      <alignment horizontal="right" vertical="center" wrapText="1"/>
    </xf>
    <xf numFmtId="0" fontId="22" fillId="26" borderId="11" xfId="0" applyFont="1" applyFill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88" fontId="37" fillId="24" borderId="11" xfId="53" applyNumberFormat="1" applyFont="1" applyFill="1" applyBorder="1" applyAlignment="1" applyProtection="1">
      <alignment vertical="center" wrapText="1"/>
      <protection hidden="1"/>
    </xf>
    <xf numFmtId="49" fontId="24" fillId="27" borderId="18" xfId="0" applyNumberFormat="1" applyFont="1" applyFill="1" applyBorder="1" applyAlignment="1">
      <alignment horizontal="left" vertical="center" wrapText="1"/>
    </xf>
    <xf numFmtId="49" fontId="22" fillId="24" borderId="0" xfId="62" applyNumberFormat="1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 horizontal="left" vertical="center" wrapText="1"/>
    </xf>
    <xf numFmtId="49" fontId="22" fillId="23" borderId="14" xfId="0" applyNumberFormat="1" applyFont="1" applyFill="1" applyBorder="1" applyAlignment="1">
      <alignment horizontal="right" vertical="center" wrapText="1"/>
    </xf>
    <xf numFmtId="49" fontId="22" fillId="23" borderId="15" xfId="0" applyNumberFormat="1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wrapText="1"/>
    </xf>
    <xf numFmtId="49" fontId="22" fillId="27" borderId="18" xfId="0" applyNumberFormat="1" applyFont="1" applyFill="1" applyBorder="1" applyAlignment="1">
      <alignment horizontal="left" vertical="center" wrapText="1"/>
    </xf>
    <xf numFmtId="0" fontId="26" fillId="26" borderId="11" xfId="0" applyFont="1" applyFill="1" applyBorder="1" applyAlignment="1">
      <alignment vertical="top" wrapText="1"/>
    </xf>
    <xf numFmtId="0" fontId="22" fillId="26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left" vertical="top" wrapText="1"/>
    </xf>
    <xf numFmtId="0" fontId="22" fillId="23" borderId="0" xfId="0" applyFont="1" applyFill="1" applyAlignment="1">
      <alignment wrapText="1"/>
    </xf>
    <xf numFmtId="0" fontId="22" fillId="0" borderId="11" xfId="0" applyFont="1" applyBorder="1" applyAlignment="1">
      <alignment horizontal="justify"/>
    </xf>
    <xf numFmtId="0" fontId="22" fillId="24" borderId="34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top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wrapText="1"/>
    </xf>
    <xf numFmtId="0" fontId="22" fillId="0" borderId="19" xfId="0" applyFont="1" applyFill="1" applyBorder="1" applyAlignment="1">
      <alignment wrapText="1"/>
    </xf>
    <xf numFmtId="0" fontId="22" fillId="0" borderId="32" xfId="0" applyFont="1" applyFill="1" applyBorder="1" applyAlignment="1">
      <alignment horizontal="left" vertical="center" wrapText="1"/>
    </xf>
    <xf numFmtId="49" fontId="22" fillId="0" borderId="35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2" fontId="22" fillId="0" borderId="20" xfId="62" applyNumberFormat="1" applyFont="1" applyFill="1" applyBorder="1" applyAlignment="1">
      <alignment horizontal="left" vertical="center" wrapText="1"/>
      <protection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0" fontId="23" fillId="0" borderId="14" xfId="0" applyFont="1" applyFill="1" applyBorder="1" applyAlignment="1">
      <alignment horizontal="righ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24" fillId="0" borderId="11" xfId="62" applyNumberFormat="1" applyFont="1" applyFill="1" applyBorder="1" applyAlignment="1">
      <alignment horizontal="center" vertical="center" wrapText="1"/>
      <protection/>
    </xf>
    <xf numFmtId="49" fontId="24" fillId="0" borderId="20" xfId="62" applyNumberFormat="1" applyFont="1" applyFill="1" applyBorder="1" applyAlignment="1">
      <alignment horizontal="center" vertical="center" wrapText="1"/>
      <protection/>
    </xf>
    <xf numFmtId="49" fontId="24" fillId="0" borderId="18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25" borderId="18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top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48" fillId="28" borderId="11" xfId="0" applyFont="1" applyFill="1" applyBorder="1" applyAlignment="1">
      <alignment wrapText="1"/>
    </xf>
    <xf numFmtId="49" fontId="33" fillId="28" borderId="11" xfId="62" applyNumberFormat="1" applyFont="1" applyFill="1" applyBorder="1" applyAlignment="1">
      <alignment horizontal="center" vertical="center" wrapText="1"/>
      <protection/>
    </xf>
    <xf numFmtId="0" fontId="27" fillId="28" borderId="18" xfId="0" applyFont="1" applyFill="1" applyBorder="1" applyAlignment="1">
      <alignment/>
    </xf>
    <xf numFmtId="49" fontId="27" fillId="28" borderId="11" xfId="0" applyNumberFormat="1" applyFont="1" applyFill="1" applyBorder="1" applyAlignment="1">
      <alignment horizontal="center" vertical="center" wrapText="1"/>
    </xf>
    <xf numFmtId="0" fontId="38" fillId="28" borderId="20" xfId="0" applyFont="1" applyFill="1" applyBorder="1" applyAlignment="1">
      <alignment vertical="center" wrapText="1"/>
    </xf>
    <xf numFmtId="0" fontId="38" fillId="28" borderId="11" xfId="0" applyFont="1" applyFill="1" applyBorder="1" applyAlignment="1">
      <alignment vertical="top" wrapText="1"/>
    </xf>
    <xf numFmtId="4" fontId="23" fillId="29" borderId="11" xfId="0" applyNumberFormat="1" applyFont="1" applyFill="1" applyBorder="1" applyAlignment="1">
      <alignment horizontal="center" vertical="center" wrapText="1"/>
    </xf>
    <xf numFmtId="0" fontId="27" fillId="29" borderId="11" xfId="0" applyFont="1" applyFill="1" applyBorder="1" applyAlignment="1">
      <alignment vertical="center" wrapText="1"/>
    </xf>
    <xf numFmtId="49" fontId="38" fillId="28" borderId="0" xfId="55" applyNumberFormat="1" applyFont="1" applyFill="1" applyAlignment="1">
      <alignment horizontal="center" vertical="center" wrapText="1"/>
      <protection/>
    </xf>
    <xf numFmtId="0" fontId="26" fillId="28" borderId="0" xfId="55" applyFont="1" applyFill="1" applyAlignment="1">
      <alignment vertical="center" wrapText="1"/>
      <protection/>
    </xf>
    <xf numFmtId="0" fontId="28" fillId="28" borderId="0" xfId="62" applyFont="1" applyFill="1" applyAlignment="1">
      <alignment vertical="center" wrapText="1"/>
      <protection/>
    </xf>
    <xf numFmtId="181" fontId="13" fillId="0" borderId="19" xfId="0" applyNumberFormat="1" applyFont="1" applyBorder="1" applyAlignment="1">
      <alignment horizontal="center" vertical="center"/>
    </xf>
    <xf numFmtId="4" fontId="26" fillId="24" borderId="11" xfId="62" applyNumberFormat="1" applyFont="1" applyFill="1" applyBorder="1" applyAlignment="1">
      <alignment horizontal="center" vertical="center" wrapText="1"/>
      <protection/>
    </xf>
    <xf numFmtId="4" fontId="24" fillId="24" borderId="11" xfId="62" applyNumberFormat="1" applyFont="1" applyFill="1" applyBorder="1" applyAlignment="1">
      <alignment horizontal="center" vertical="center" wrapText="1"/>
      <protection/>
    </xf>
    <xf numFmtId="4" fontId="23" fillId="24" borderId="11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 wrapText="1"/>
    </xf>
    <xf numFmtId="4" fontId="22" fillId="25" borderId="25" xfId="0" applyNumberFormat="1" applyFont="1" applyFill="1" applyBorder="1" applyAlignment="1">
      <alignment horizontal="center" vertical="center" wrapText="1"/>
    </xf>
    <xf numFmtId="4" fontId="26" fillId="24" borderId="11" xfId="55" applyNumberFormat="1" applyFont="1" applyFill="1" applyBorder="1" applyAlignment="1">
      <alignment horizontal="center" vertical="center" wrapText="1"/>
      <protection/>
    </xf>
    <xf numFmtId="4" fontId="26" fillId="23" borderId="11" xfId="55" applyNumberFormat="1" applyFont="1" applyFill="1" applyBorder="1" applyAlignment="1">
      <alignment horizontal="center" vertical="center" wrapText="1"/>
      <protection/>
    </xf>
    <xf numFmtId="4" fontId="22" fillId="24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" fontId="26" fillId="25" borderId="11" xfId="54" applyNumberFormat="1" applyFont="1" applyFill="1" applyBorder="1" applyAlignment="1">
      <alignment horizontal="center" vertical="center" wrapText="1"/>
      <protection/>
    </xf>
    <xf numFmtId="4" fontId="26" fillId="25" borderId="11" xfId="0" applyNumberFormat="1" applyFont="1" applyFill="1" applyBorder="1" applyAlignment="1">
      <alignment horizontal="center" vertical="center" wrapText="1"/>
    </xf>
    <xf numFmtId="4" fontId="26" fillId="27" borderId="11" xfId="0" applyNumberFormat="1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" fontId="22" fillId="23" borderId="11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4" fillId="23" borderId="11" xfId="62" applyNumberFormat="1" applyFont="1" applyFill="1" applyBorder="1" applyAlignment="1">
      <alignment horizontal="center" vertical="center" wrapText="1"/>
      <protection/>
    </xf>
    <xf numFmtId="181" fontId="22" fillId="24" borderId="11" xfId="0" applyNumberFormat="1" applyFont="1" applyFill="1" applyBorder="1" applyAlignment="1">
      <alignment horizontal="center" vertical="center" wrapText="1"/>
    </xf>
    <xf numFmtId="181" fontId="22" fillId="23" borderId="11" xfId="0" applyNumberFormat="1" applyFont="1" applyFill="1" applyBorder="1" applyAlignment="1">
      <alignment horizontal="center" vertical="center" wrapText="1"/>
    </xf>
    <xf numFmtId="181" fontId="24" fillId="24" borderId="11" xfId="62" applyNumberFormat="1" applyFont="1" applyFill="1" applyBorder="1" applyAlignment="1">
      <alignment horizontal="center" vertical="center" wrapText="1"/>
      <protection/>
    </xf>
    <xf numFmtId="181" fontId="24" fillId="23" borderId="11" xfId="62" applyNumberFormat="1" applyFont="1" applyFill="1" applyBorder="1" applyAlignment="1">
      <alignment horizontal="center" vertical="center" wrapText="1"/>
      <protection/>
    </xf>
    <xf numFmtId="181" fontId="23" fillId="25" borderId="11" xfId="0" applyNumberFormat="1" applyFont="1" applyFill="1" applyBorder="1" applyAlignment="1">
      <alignment horizontal="center" vertical="center" wrapText="1"/>
    </xf>
    <xf numFmtId="181" fontId="22" fillId="25" borderId="11" xfId="0" applyNumberFormat="1" applyFont="1" applyFill="1" applyBorder="1" applyAlignment="1">
      <alignment horizontal="center" vertical="center" wrapText="1"/>
    </xf>
    <xf numFmtId="181" fontId="23" fillId="24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181" fontId="23" fillId="0" borderId="11" xfId="0" applyNumberFormat="1" applyFont="1" applyFill="1" applyBorder="1" applyAlignment="1">
      <alignment horizontal="center" vertical="center" wrapText="1"/>
    </xf>
    <xf numFmtId="181" fontId="22" fillId="0" borderId="11" xfId="0" applyNumberFormat="1" applyFont="1" applyFill="1" applyBorder="1" applyAlignment="1">
      <alignment horizontal="center" vertical="center" wrapText="1"/>
    </xf>
    <xf numFmtId="181" fontId="22" fillId="0" borderId="0" xfId="0" applyNumberFormat="1" applyFont="1" applyFill="1" applyAlignment="1">
      <alignment horizontal="center" vertical="center" wrapText="1"/>
    </xf>
    <xf numFmtId="181" fontId="22" fillId="0" borderId="0" xfId="0" applyNumberFormat="1" applyFont="1" applyFill="1" applyAlignment="1">
      <alignment horizontal="center"/>
    </xf>
    <xf numFmtId="0" fontId="23" fillId="28" borderId="11" xfId="0" applyFont="1" applyFill="1" applyBorder="1" applyAlignment="1">
      <alignment horizontal="left" vertical="center" wrapText="1"/>
    </xf>
    <xf numFmtId="0" fontId="39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horizontal="left" vertical="center" wrapText="1"/>
    </xf>
    <xf numFmtId="0" fontId="40" fillId="28" borderId="11" xfId="0" applyFont="1" applyFill="1" applyBorder="1" applyAlignment="1">
      <alignment horizontal="left" vertical="center" wrapText="1"/>
    </xf>
    <xf numFmtId="188" fontId="24" fillId="28" borderId="11" xfId="53" applyNumberFormat="1" applyFont="1" applyFill="1" applyBorder="1" applyAlignment="1" applyProtection="1">
      <alignment horizontal="left" vertical="center" wrapText="1"/>
      <protection hidden="1"/>
    </xf>
    <xf numFmtId="0" fontId="24" fillId="28" borderId="11" xfId="0" applyFont="1" applyFill="1" applyBorder="1" applyAlignment="1">
      <alignment vertical="center"/>
    </xf>
    <xf numFmtId="188" fontId="24" fillId="28" borderId="11" xfId="53" applyNumberFormat="1" applyFont="1" applyFill="1" applyBorder="1" applyAlignment="1" applyProtection="1">
      <alignment horizontal="left" wrapText="1"/>
      <protection hidden="1"/>
    </xf>
    <xf numFmtId="0" fontId="24" fillId="28" borderId="11" xfId="0" applyFont="1" applyFill="1" applyBorder="1" applyAlignment="1">
      <alignment vertical="center" wrapText="1"/>
    </xf>
    <xf numFmtId="0" fontId="22" fillId="28" borderId="0" xfId="0" applyFont="1" applyFill="1" applyAlignment="1">
      <alignment horizontal="justify" vertical="center"/>
    </xf>
    <xf numFmtId="4" fontId="26" fillId="0" borderId="11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49" fontId="22" fillId="24" borderId="36" xfId="0" applyNumberFormat="1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49" fontId="22" fillId="24" borderId="37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181" fontId="22" fillId="0" borderId="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33" fillId="28" borderId="18" xfId="0" applyFont="1" applyFill="1" applyBorder="1" applyAlignment="1">
      <alignment horizontal="justify"/>
    </xf>
    <xf numFmtId="0" fontId="33" fillId="28" borderId="0" xfId="0" applyFont="1" applyFill="1" applyAlignment="1">
      <alignment horizontal="justify"/>
    </xf>
    <xf numFmtId="0" fontId="27" fillId="0" borderId="11" xfId="0" applyFont="1" applyBorder="1" applyAlignment="1">
      <alignment horizontal="justify" vertical="top"/>
    </xf>
    <xf numFmtId="0" fontId="49" fillId="0" borderId="11" xfId="0" applyFont="1" applyBorder="1" applyAlignment="1">
      <alignment wrapText="1"/>
    </xf>
    <xf numFmtId="0" fontId="33" fillId="0" borderId="11" xfId="0" applyFont="1" applyBorder="1" applyAlignment="1">
      <alignment horizontal="justify" vertical="top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33" fillId="28" borderId="11" xfId="0" applyFont="1" applyFill="1" applyBorder="1" applyAlignment="1">
      <alignment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9" fillId="28" borderId="11" xfId="42" applyFont="1" applyFill="1" applyBorder="1" applyAlignment="1" applyProtection="1">
      <alignment horizontal="left" vertical="top" wrapText="1"/>
      <protection/>
    </xf>
    <xf numFmtId="49" fontId="22" fillId="28" borderId="11" xfId="62" applyNumberFormat="1" applyFont="1" applyFill="1" applyBorder="1" applyAlignment="1">
      <alignment horizontal="center" vertical="center" wrapText="1"/>
      <protection/>
    </xf>
    <xf numFmtId="49" fontId="22" fillId="28" borderId="11" xfId="0" applyNumberFormat="1" applyFont="1" applyFill="1" applyBorder="1" applyAlignment="1">
      <alignment horizontal="center" vertical="center" wrapText="1"/>
    </xf>
    <xf numFmtId="4" fontId="22" fillId="28" borderId="11" xfId="0" applyNumberFormat="1" applyFont="1" applyFill="1" applyBorder="1" applyAlignment="1">
      <alignment horizontal="center" vertical="center" wrapText="1"/>
    </xf>
    <xf numFmtId="0" fontId="24" fillId="28" borderId="0" xfId="55" applyFont="1" applyFill="1" applyAlignment="1">
      <alignment horizontal="center" vertical="center" wrapText="1"/>
      <protection/>
    </xf>
    <xf numFmtId="0" fontId="42" fillId="28" borderId="11" xfId="0" applyFont="1" applyFill="1" applyBorder="1" applyAlignment="1">
      <alignment vertical="top" wrapText="1"/>
    </xf>
    <xf numFmtId="0" fontId="27" fillId="28" borderId="18" xfId="0" applyFont="1" applyFill="1" applyBorder="1" applyAlignment="1">
      <alignment wrapText="1"/>
    </xf>
    <xf numFmtId="49" fontId="23" fillId="28" borderId="11" xfId="0" applyNumberFormat="1" applyFont="1" applyFill="1" applyBorder="1" applyAlignment="1">
      <alignment horizontal="center" vertical="center" wrapText="1"/>
    </xf>
    <xf numFmtId="0" fontId="24" fillId="28" borderId="0" xfId="55" applyFont="1" applyFill="1" applyAlignment="1">
      <alignment vertical="center" wrapText="1"/>
      <protection/>
    </xf>
    <xf numFmtId="49" fontId="26" fillId="0" borderId="11" xfId="62" applyNumberFormat="1" applyFont="1" applyFill="1" applyBorder="1" applyAlignment="1">
      <alignment horizontal="center" vertical="center" wrapText="1"/>
      <protection/>
    </xf>
    <xf numFmtId="49" fontId="26" fillId="0" borderId="20" xfId="62" applyNumberFormat="1" applyFont="1" applyFill="1" applyBorder="1" applyAlignment="1">
      <alignment horizontal="center" vertical="center" wrapText="1"/>
      <protection/>
    </xf>
    <xf numFmtId="49" fontId="26" fillId="0" borderId="18" xfId="55" applyNumberFormat="1" applyFont="1" applyFill="1" applyBorder="1" applyAlignment="1">
      <alignment horizontal="center" vertical="center" wrapText="1"/>
      <protection/>
    </xf>
    <xf numFmtId="0" fontId="23" fillId="28" borderId="2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wrapText="1"/>
    </xf>
    <xf numFmtId="0" fontId="36" fillId="0" borderId="11" xfId="0" applyFont="1" applyBorder="1" applyAlignment="1">
      <alignment wrapText="1"/>
    </xf>
    <xf numFmtId="0" fontId="50" fillId="28" borderId="0" xfId="0" applyFont="1" applyFill="1" applyAlignment="1">
      <alignment horizontal="left" wrapText="1"/>
    </xf>
    <xf numFmtId="0" fontId="22" fillId="23" borderId="11" xfId="42" applyFont="1" applyFill="1" applyBorder="1" applyAlignment="1" applyProtection="1">
      <alignment horizontal="left" wrapText="1"/>
      <protection/>
    </xf>
    <xf numFmtId="0" fontId="25" fillId="0" borderId="0" xfId="0" applyFont="1" applyFill="1" applyAlignment="1">
      <alignment horizontal="center"/>
    </xf>
    <xf numFmtId="0" fontId="32" fillId="0" borderId="0" xfId="54" applyFont="1" applyFill="1" applyAlignment="1">
      <alignment horizontal="center" vertical="top"/>
      <protection/>
    </xf>
    <xf numFmtId="49" fontId="22" fillId="28" borderId="20" xfId="0" applyNumberFormat="1" applyFont="1" applyFill="1" applyBorder="1" applyAlignment="1">
      <alignment horizontal="center" vertical="center" wrapText="1"/>
    </xf>
    <xf numFmtId="49" fontId="23" fillId="28" borderId="18" xfId="0" applyNumberFormat="1" applyFont="1" applyFill="1" applyBorder="1" applyAlignment="1">
      <alignment horizontal="center" vertical="center" wrapText="1"/>
    </xf>
    <xf numFmtId="49" fontId="23" fillId="2" borderId="20" xfId="0" applyNumberFormat="1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 wrapText="1"/>
    </xf>
    <xf numFmtId="4" fontId="23" fillId="2" borderId="11" xfId="0" applyNumberFormat="1" applyFont="1" applyFill="1" applyBorder="1" applyAlignment="1">
      <alignment horizontal="center" vertical="center" wrapText="1"/>
    </xf>
    <xf numFmtId="49" fontId="27" fillId="29" borderId="11" xfId="54" applyNumberFormat="1" applyFont="1" applyFill="1" applyBorder="1" applyAlignment="1">
      <alignment horizontal="center" vertical="center" wrapText="1"/>
      <protection/>
    </xf>
    <xf numFmtId="49" fontId="24" fillId="28" borderId="20" xfId="62" applyNumberFormat="1" applyFont="1" applyFill="1" applyBorder="1" applyAlignment="1">
      <alignment horizontal="center" vertical="center" wrapText="1"/>
      <protection/>
    </xf>
    <xf numFmtId="49" fontId="24" fillId="28" borderId="16" xfId="0" applyNumberFormat="1" applyFont="1" applyFill="1" applyBorder="1" applyAlignment="1">
      <alignment horizontal="right" vertical="center" wrapText="1"/>
    </xf>
    <xf numFmtId="49" fontId="24" fillId="28" borderId="10" xfId="0" applyNumberFormat="1" applyFont="1" applyFill="1" applyBorder="1" applyAlignment="1">
      <alignment vertical="center" wrapText="1"/>
    </xf>
    <xf numFmtId="49" fontId="26" fillId="28" borderId="18" xfId="55" applyNumberFormat="1" applyFont="1" applyFill="1" applyBorder="1" applyAlignment="1">
      <alignment horizontal="center" vertical="center" wrapText="1"/>
      <protection/>
    </xf>
    <xf numFmtId="4" fontId="24" fillId="28" borderId="11" xfId="55" applyNumberFormat="1" applyFont="1" applyFill="1" applyBorder="1" applyAlignment="1">
      <alignment horizontal="center" vertical="center" wrapText="1"/>
      <protection/>
    </xf>
    <xf numFmtId="4" fontId="24" fillId="28" borderId="11" xfId="62" applyNumberFormat="1" applyFont="1" applyFill="1" applyBorder="1" applyAlignment="1">
      <alignment horizontal="center" vertical="center" wrapText="1"/>
      <protection/>
    </xf>
    <xf numFmtId="49" fontId="27" fillId="28" borderId="20" xfId="0" applyNumberFormat="1" applyFont="1" applyFill="1" applyBorder="1" applyAlignment="1">
      <alignment horizontal="center" vertical="center" wrapText="1"/>
    </xf>
    <xf numFmtId="49" fontId="24" fillId="28" borderId="18" xfId="55" applyNumberFormat="1" applyFont="1" applyFill="1" applyBorder="1" applyAlignment="1">
      <alignment horizontal="center" vertical="center" wrapText="1"/>
      <protection/>
    </xf>
    <xf numFmtId="49" fontId="33" fillId="28" borderId="11" xfId="0" applyNumberFormat="1" applyFont="1" applyFill="1" applyBorder="1" applyAlignment="1">
      <alignment horizontal="center" vertical="center" wrapText="1"/>
    </xf>
    <xf numFmtId="49" fontId="24" fillId="28" borderId="18" xfId="62" applyNumberFormat="1" applyFont="1" applyFill="1" applyBorder="1" applyAlignment="1">
      <alignment horizontal="center" vertical="center" wrapText="1"/>
      <protection/>
    </xf>
    <xf numFmtId="49" fontId="33" fillId="28" borderId="11" xfId="54" applyNumberFormat="1" applyFont="1" applyFill="1" applyBorder="1" applyAlignment="1">
      <alignment horizontal="center" vertical="center" wrapText="1"/>
      <protection/>
    </xf>
    <xf numFmtId="181" fontId="34" fillId="25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wrapText="1"/>
    </xf>
    <xf numFmtId="0" fontId="49" fillId="0" borderId="11" xfId="0" applyFont="1" applyBorder="1" applyAlignment="1">
      <alignment vertical="top" wrapText="1"/>
    </xf>
    <xf numFmtId="0" fontId="33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vertical="center" wrapText="1"/>
    </xf>
    <xf numFmtId="0" fontId="51" fillId="0" borderId="0" xfId="0" applyFont="1" applyAlignment="1">
      <alignment vertical="top" wrapText="1"/>
    </xf>
    <xf numFmtId="0" fontId="27" fillId="28" borderId="11" xfId="0" applyFont="1" applyFill="1" applyBorder="1" applyAlignment="1">
      <alignment horizontal="left" vertical="center" wrapText="1"/>
    </xf>
    <xf numFmtId="49" fontId="26" fillId="29" borderId="14" xfId="0" applyNumberFormat="1" applyFont="1" applyFill="1" applyBorder="1" applyAlignment="1">
      <alignment horizontal="center" vertical="center"/>
    </xf>
    <xf numFmtId="49" fontId="23" fillId="29" borderId="15" xfId="0" applyNumberFormat="1" applyFont="1" applyFill="1" applyBorder="1" applyAlignment="1">
      <alignment horizontal="center" vertical="center" wrapText="1"/>
    </xf>
    <xf numFmtId="2" fontId="45" fillId="28" borderId="20" xfId="62" applyNumberFormat="1" applyFont="1" applyFill="1" applyBorder="1" applyAlignment="1">
      <alignment horizontal="left" vertical="center" wrapText="1"/>
      <protection/>
    </xf>
    <xf numFmtId="49" fontId="23" fillId="29" borderId="20" xfId="0" applyNumberFormat="1" applyFont="1" applyFill="1" applyBorder="1" applyAlignment="1">
      <alignment horizontal="right" vertical="center" wrapText="1"/>
    </xf>
    <xf numFmtId="49" fontId="23" fillId="29" borderId="18" xfId="0" applyNumberFormat="1" applyFont="1" applyFill="1" applyBorder="1" applyAlignment="1">
      <alignment horizontal="left" vertical="center" wrapText="1"/>
    </xf>
    <xf numFmtId="2" fontId="33" fillId="28" borderId="20" xfId="62" applyNumberFormat="1" applyFont="1" applyFill="1" applyBorder="1" applyAlignment="1">
      <alignment horizontal="left" vertical="center" wrapText="1"/>
      <protection/>
    </xf>
    <xf numFmtId="49" fontId="52" fillId="28" borderId="20" xfId="0" applyNumberFormat="1" applyFont="1" applyFill="1" applyBorder="1" applyAlignment="1">
      <alignment horizontal="right" vertical="center" wrapText="1"/>
    </xf>
    <xf numFmtId="49" fontId="22" fillId="28" borderId="18" xfId="0" applyNumberFormat="1" applyFont="1" applyFill="1" applyBorder="1" applyAlignment="1">
      <alignment horizontal="left" vertical="center" wrapText="1"/>
    </xf>
    <xf numFmtId="0" fontId="33" fillId="28" borderId="0" xfId="0" applyFont="1" applyFill="1" applyAlignment="1">
      <alignment horizontal="justify" vertical="center"/>
    </xf>
    <xf numFmtId="49" fontId="42" fillId="28" borderId="11" xfId="62" applyNumberFormat="1" applyFont="1" applyFill="1" applyBorder="1" applyAlignment="1">
      <alignment horizontal="center" vertical="center" wrapText="1"/>
      <protection/>
    </xf>
    <xf numFmtId="49" fontId="42" fillId="28" borderId="20" xfId="62" applyNumberFormat="1" applyFont="1" applyFill="1" applyBorder="1" applyAlignment="1">
      <alignment horizontal="center" vertical="center" wrapText="1"/>
      <protection/>
    </xf>
    <xf numFmtId="49" fontId="42" fillId="28" borderId="14" xfId="0" applyNumberFormat="1" applyFont="1" applyFill="1" applyBorder="1" applyAlignment="1">
      <alignment horizontal="right" vertical="center" wrapText="1"/>
    </xf>
    <xf numFmtId="49" fontId="33" fillId="28" borderId="15" xfId="0" applyNumberFormat="1" applyFont="1" applyFill="1" applyBorder="1" applyAlignment="1">
      <alignment horizontal="left" vertical="center" wrapText="1"/>
    </xf>
    <xf numFmtId="49" fontId="33" fillId="28" borderId="14" xfId="0" applyNumberFormat="1" applyFont="1" applyFill="1" applyBorder="1" applyAlignment="1">
      <alignment horizontal="right" vertical="center" wrapText="1"/>
    </xf>
    <xf numFmtId="49" fontId="33" fillId="28" borderId="15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justify"/>
    </xf>
    <xf numFmtId="0" fontId="22" fillId="0" borderId="20" xfId="0" applyFont="1" applyFill="1" applyBorder="1" applyAlignment="1">
      <alignment horizontal="left" vertical="center" wrapText="1"/>
    </xf>
    <xf numFmtId="0" fontId="33" fillId="28" borderId="11" xfId="0" applyFont="1" applyFill="1" applyBorder="1" applyAlignment="1">
      <alignment wrapText="1"/>
    </xf>
    <xf numFmtId="0" fontId="27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49" fontId="22" fillId="27" borderId="20" xfId="0" applyNumberFormat="1" applyFont="1" applyFill="1" applyBorder="1" applyAlignment="1">
      <alignment horizontal="center" vertical="center" wrapText="1"/>
    </xf>
    <xf numFmtId="49" fontId="22" fillId="27" borderId="18" xfId="0" applyNumberFormat="1" applyFont="1" applyFill="1" applyBorder="1" applyAlignment="1">
      <alignment horizontal="center" vertical="center" wrapText="1"/>
    </xf>
    <xf numFmtId="49" fontId="22" fillId="30" borderId="20" xfId="0" applyNumberFormat="1" applyFont="1" applyFill="1" applyBorder="1" applyAlignment="1">
      <alignment horizontal="center" vertical="center" wrapText="1"/>
    </xf>
    <xf numFmtId="49" fontId="22" fillId="30" borderId="18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left" vertical="center" wrapText="1"/>
    </xf>
    <xf numFmtId="49" fontId="22" fillId="28" borderId="18" xfId="0" applyNumberFormat="1" applyFont="1" applyFill="1" applyBorder="1" applyAlignment="1">
      <alignment horizontal="left" vertical="center" wrapText="1"/>
    </xf>
    <xf numFmtId="49" fontId="22" fillId="29" borderId="20" xfId="0" applyNumberFormat="1" applyFont="1" applyFill="1" applyBorder="1" applyAlignment="1">
      <alignment horizontal="center" vertical="center" wrapText="1"/>
    </xf>
    <xf numFmtId="49" fontId="22" fillId="29" borderId="18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right" vertical="center" wrapText="1"/>
    </xf>
    <xf numFmtId="49" fontId="24" fillId="27" borderId="20" xfId="0" applyNumberFormat="1" applyFont="1" applyFill="1" applyBorder="1" applyAlignment="1">
      <alignment horizontal="left" vertical="center" wrapText="1"/>
    </xf>
    <xf numFmtId="49" fontId="24" fillId="27" borderId="18" xfId="0" applyNumberFormat="1" applyFont="1" applyFill="1" applyBorder="1" applyAlignment="1">
      <alignment horizontal="left" vertical="center" wrapText="1"/>
    </xf>
    <xf numFmtId="49" fontId="24" fillId="27" borderId="20" xfId="0" applyNumberFormat="1" applyFont="1" applyFill="1" applyBorder="1" applyAlignment="1">
      <alignment horizontal="right" vertical="center" wrapText="1"/>
    </xf>
    <xf numFmtId="49" fontId="24" fillId="27" borderId="18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22" fillId="23" borderId="20" xfId="0" applyNumberFormat="1" applyFont="1" applyFill="1" applyBorder="1" applyAlignment="1">
      <alignment horizontal="center" wrapText="1"/>
    </xf>
    <xf numFmtId="49" fontId="22" fillId="23" borderId="18" xfId="0" applyNumberFormat="1" applyFont="1" applyFill="1" applyBorder="1" applyAlignment="1">
      <alignment horizontal="center" wrapText="1"/>
    </xf>
    <xf numFmtId="0" fontId="22" fillId="28" borderId="20" xfId="0" applyFont="1" applyFill="1" applyBorder="1" applyAlignment="1">
      <alignment horizontal="center" vertical="center" wrapText="1"/>
    </xf>
    <xf numFmtId="0" fontId="22" fillId="28" borderId="18" xfId="0" applyFont="1" applyFill="1" applyBorder="1" applyAlignment="1">
      <alignment horizontal="center" vertical="center" wrapText="1"/>
    </xf>
    <xf numFmtId="0" fontId="33" fillId="28" borderId="20" xfId="0" applyFont="1" applyFill="1" applyBorder="1" applyAlignment="1">
      <alignment horizontal="center" vertical="center" wrapText="1"/>
    </xf>
    <xf numFmtId="0" fontId="33" fillId="28" borderId="18" xfId="0" applyFont="1" applyFill="1" applyBorder="1" applyAlignment="1">
      <alignment horizontal="center" vertical="center" wrapText="1"/>
    </xf>
    <xf numFmtId="0" fontId="24" fillId="28" borderId="20" xfId="55" applyFont="1" applyFill="1" applyBorder="1" applyAlignment="1">
      <alignment horizontal="center" vertical="center" wrapText="1"/>
      <protection/>
    </xf>
    <xf numFmtId="0" fontId="24" fillId="28" borderId="18" xfId="55" applyFont="1" applyFill="1" applyBorder="1" applyAlignment="1">
      <alignment horizontal="center" vertical="center" wrapText="1"/>
      <protection/>
    </xf>
    <xf numFmtId="49" fontId="53" fillId="29" borderId="20" xfId="0" applyNumberFormat="1" applyFont="1" applyFill="1" applyBorder="1" applyAlignment="1">
      <alignment horizontal="center" vertical="center" wrapText="1"/>
    </xf>
    <xf numFmtId="49" fontId="23" fillId="29" borderId="18" xfId="0" applyNumberFormat="1" applyFont="1" applyFill="1" applyBorder="1" applyAlignment="1">
      <alignment horizontal="center" vertical="center" wrapText="1"/>
    </xf>
    <xf numFmtId="0" fontId="52" fillId="28" borderId="20" xfId="0" applyFont="1" applyFill="1" applyBorder="1" applyAlignment="1">
      <alignment horizontal="center" vertical="center" wrapText="1"/>
    </xf>
    <xf numFmtId="0" fontId="52" fillId="28" borderId="18" xfId="0" applyFont="1" applyFill="1" applyBorder="1" applyAlignment="1">
      <alignment horizontal="center" vertical="center" wrapText="1"/>
    </xf>
    <xf numFmtId="49" fontId="33" fillId="29" borderId="20" xfId="0" applyNumberFormat="1" applyFont="1" applyFill="1" applyBorder="1" applyAlignment="1">
      <alignment horizontal="center" vertical="center" wrapText="1"/>
    </xf>
    <xf numFmtId="49" fontId="33" fillId="29" borderId="18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53" fillId="28" borderId="20" xfId="0" applyFont="1" applyFill="1" applyBorder="1" applyAlignment="1">
      <alignment horizontal="center" vertical="center" wrapText="1"/>
    </xf>
    <xf numFmtId="0" fontId="53" fillId="28" borderId="18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0" fontId="24" fillId="23" borderId="20" xfId="55" applyFont="1" applyFill="1" applyBorder="1" applyAlignment="1">
      <alignment horizontal="center" wrapText="1"/>
      <protection/>
    </xf>
    <xf numFmtId="0" fontId="24" fillId="23" borderId="18" xfId="55" applyFont="1" applyFill="1" applyBorder="1" applyAlignment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23" fillId="27" borderId="20" xfId="0" applyFont="1" applyFill="1" applyBorder="1" applyAlignment="1">
      <alignment horizontal="center" vertical="center" wrapText="1"/>
    </xf>
    <xf numFmtId="0" fontId="23" fillId="27" borderId="18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6" fillId="28" borderId="20" xfId="0" applyFont="1" applyFill="1" applyBorder="1" applyAlignment="1">
      <alignment horizontal="center" vertical="center" wrapText="1"/>
    </xf>
    <xf numFmtId="0" fontId="26" fillId="28" borderId="18" xfId="0" applyFont="1" applyFill="1" applyBorder="1" applyAlignment="1">
      <alignment horizontal="center" vertical="center" wrapText="1"/>
    </xf>
    <xf numFmtId="0" fontId="41" fillId="28" borderId="20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lef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3" borderId="20" xfId="0" applyNumberFormat="1" applyFont="1" applyFill="1" applyBorder="1" applyAlignment="1">
      <alignment horizontal="right" vertical="center" wrapText="1"/>
    </xf>
    <xf numFmtId="49" fontId="22" fillId="23" borderId="18" xfId="0" applyNumberFormat="1" applyFont="1" applyFill="1" applyBorder="1" applyAlignment="1">
      <alignment horizontal="right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wrapText="1"/>
    </xf>
    <xf numFmtId="49" fontId="22" fillId="25" borderId="18" xfId="0" applyNumberFormat="1" applyFont="1" applyFill="1" applyBorder="1" applyAlignment="1">
      <alignment wrapText="1"/>
    </xf>
    <xf numFmtId="49" fontId="22" fillId="27" borderId="20" xfId="0" applyNumberFormat="1" applyFont="1" applyFill="1" applyBorder="1" applyAlignment="1">
      <alignment horizontal="left" vertical="center" wrapText="1"/>
    </xf>
    <xf numFmtId="49" fontId="22" fillId="27" borderId="18" xfId="0" applyNumberFormat="1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Прил.1,2,3-2009" xfId="54"/>
    <cellStyle name="Обычный_Прил.7,8 Расходы_200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00635U6VBM" TargetMode="External" /><Relationship Id="rId2" Type="http://schemas.openxmlformats.org/officeDocument/2006/relationships/hyperlink" Target="consultantplus://offline/ref=C6EF3AE28B6C46D1117CBBA251A07B11C6C7C5768D67618A03322DA1BBA42282C9440EEF08E6CC4340053CU6VA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3"/>
  <sheetViews>
    <sheetView tabSelected="1" view="pageBreakPreview" zoomScale="98" zoomScaleSheetLayoutView="98" workbookViewId="0" topLeftCell="A116">
      <selection activeCell="A155" sqref="A155"/>
    </sheetView>
  </sheetViews>
  <sheetFormatPr defaultColWidth="9.140625" defaultRowHeight="15"/>
  <cols>
    <col min="1" max="1" width="116.00390625" style="6" customWidth="1"/>
    <col min="2" max="2" width="8.7109375" style="8" hidden="1" customWidth="1"/>
    <col min="3" max="3" width="8.7109375" style="11" customWidth="1"/>
    <col min="4" max="4" width="9.140625" style="12" customWidth="1"/>
    <col min="5" max="5" width="13.00390625" style="4" customWidth="1"/>
    <col min="6" max="6" width="9.421875" style="5" customWidth="1"/>
    <col min="7" max="7" width="9.140625" style="11" customWidth="1"/>
    <col min="8" max="8" width="18.421875" style="314" customWidth="1"/>
    <col min="9" max="9" width="18.8515625" style="309" customWidth="1"/>
    <col min="10" max="10" width="18.28125" style="309" customWidth="1"/>
    <col min="11" max="38" width="9.140625" style="1" customWidth="1"/>
  </cols>
  <sheetData>
    <row r="1" spans="1:10" s="45" customFormat="1" ht="15.75" customHeight="1">
      <c r="A1" s="432" t="s">
        <v>439</v>
      </c>
      <c r="B1" s="432"/>
      <c r="C1" s="432"/>
      <c r="D1" s="432"/>
      <c r="E1" s="432"/>
      <c r="F1" s="432"/>
      <c r="G1" s="432"/>
      <c r="H1" s="432"/>
      <c r="I1" s="368"/>
      <c r="J1" s="368"/>
    </row>
    <row r="2" spans="1:10" s="45" customFormat="1" ht="15.75" customHeight="1">
      <c r="A2" s="432" t="s">
        <v>263</v>
      </c>
      <c r="B2" s="432"/>
      <c r="C2" s="432"/>
      <c r="D2" s="432"/>
      <c r="E2" s="432"/>
      <c r="F2" s="432"/>
      <c r="G2" s="432"/>
      <c r="H2" s="432"/>
      <c r="I2" s="368"/>
      <c r="J2" s="368"/>
    </row>
    <row r="3" spans="1:10" s="45" customFormat="1" ht="15.75" customHeight="1">
      <c r="A3" s="432" t="s">
        <v>443</v>
      </c>
      <c r="B3" s="432"/>
      <c r="C3" s="432"/>
      <c r="D3" s="432"/>
      <c r="E3" s="432"/>
      <c r="F3" s="432"/>
      <c r="G3" s="432"/>
      <c r="H3" s="432"/>
      <c r="I3" s="368"/>
      <c r="J3" s="368"/>
    </row>
    <row r="4" spans="1:10" s="46" customFormat="1" ht="16.5" customHeight="1">
      <c r="A4" s="433" t="s">
        <v>444</v>
      </c>
      <c r="B4" s="433"/>
      <c r="C4" s="433"/>
      <c r="D4" s="433"/>
      <c r="E4" s="433"/>
      <c r="F4" s="433"/>
      <c r="G4" s="433"/>
      <c r="H4" s="433"/>
      <c r="I4" s="369"/>
      <c r="J4" s="369"/>
    </row>
    <row r="5" spans="1:10" s="46" customFormat="1" ht="16.5" customHeight="1">
      <c r="A5" s="433" t="s">
        <v>440</v>
      </c>
      <c r="B5" s="433"/>
      <c r="C5" s="433"/>
      <c r="D5" s="433"/>
      <c r="E5" s="433"/>
      <c r="F5" s="433"/>
      <c r="G5" s="433"/>
      <c r="H5" s="433"/>
      <c r="I5" s="369"/>
      <c r="J5" s="369"/>
    </row>
    <row r="6" spans="1:10" s="46" customFormat="1" ht="16.5" customHeight="1">
      <c r="A6" s="415"/>
      <c r="B6" s="415"/>
      <c r="C6" s="435"/>
      <c r="D6" s="435"/>
      <c r="E6" s="435"/>
      <c r="F6" s="435"/>
      <c r="G6" s="435"/>
      <c r="H6" s="435"/>
      <c r="I6" s="369"/>
      <c r="J6" s="369"/>
    </row>
    <row r="7" spans="1:10" s="46" customFormat="1" ht="72" customHeight="1">
      <c r="A7" s="434" t="s">
        <v>441</v>
      </c>
      <c r="B7" s="434"/>
      <c r="C7" s="434"/>
      <c r="D7" s="434"/>
      <c r="E7" s="434"/>
      <c r="F7" s="434"/>
      <c r="G7" s="434"/>
      <c r="H7" s="434"/>
      <c r="I7" s="369"/>
      <c r="J7" s="369"/>
    </row>
    <row r="8" spans="1:10" s="3" customFormat="1" ht="15.75">
      <c r="A8" s="47"/>
      <c r="B8" s="48"/>
      <c r="C8" s="49"/>
      <c r="D8" s="49"/>
      <c r="E8" s="49"/>
      <c r="F8" s="49"/>
      <c r="G8" s="50"/>
      <c r="H8" s="283"/>
      <c r="I8" s="283"/>
      <c r="J8" s="283" t="s">
        <v>231</v>
      </c>
    </row>
    <row r="9" spans="1:38" s="19" customFormat="1" ht="54" customHeight="1">
      <c r="A9" s="9" t="s">
        <v>53</v>
      </c>
      <c r="B9" s="10" t="s">
        <v>3</v>
      </c>
      <c r="C9" s="10" t="s">
        <v>0</v>
      </c>
      <c r="D9" s="13" t="s">
        <v>1</v>
      </c>
      <c r="E9" s="14" t="s">
        <v>52</v>
      </c>
      <c r="F9" s="15"/>
      <c r="G9" s="16" t="s">
        <v>2</v>
      </c>
      <c r="H9" s="17" t="s">
        <v>399</v>
      </c>
      <c r="I9" s="17" t="s">
        <v>424</v>
      </c>
      <c r="J9" s="17" t="s">
        <v>442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s="24" customFormat="1" ht="24" customHeight="1">
      <c r="A10" s="52" t="s">
        <v>8</v>
      </c>
      <c r="B10" s="53"/>
      <c r="C10" s="54"/>
      <c r="D10" s="55"/>
      <c r="E10" s="13"/>
      <c r="F10" s="16"/>
      <c r="G10" s="56"/>
      <c r="H10" s="278">
        <f>+H11</f>
        <v>2962850</v>
      </c>
      <c r="I10" s="278">
        <f>+I11</f>
        <v>2147759</v>
      </c>
      <c r="J10" s="278">
        <f>+J11</f>
        <v>2117382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s="24" customFormat="1" ht="23.25" customHeight="1">
      <c r="A11" s="52" t="s">
        <v>264</v>
      </c>
      <c r="B11" s="57" t="s">
        <v>4</v>
      </c>
      <c r="C11" s="54"/>
      <c r="D11" s="55"/>
      <c r="E11" s="13"/>
      <c r="F11" s="16"/>
      <c r="G11" s="56"/>
      <c r="H11" s="278">
        <f>H12+H69+H83+H155+H198+H205+H256+H238-H155+H116+H76</f>
        <v>2962850</v>
      </c>
      <c r="I11" s="278">
        <f>I12+I69+I83+I155+I198+I205+I217+I76</f>
        <v>2147759</v>
      </c>
      <c r="J11" s="278">
        <f>J12+J69+J83+J155+J198+J205+J256+J238-J155+J116+J76+J217</f>
        <v>2117382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38" s="24" customFormat="1" ht="24.75" customHeight="1">
      <c r="A12" s="52" t="s">
        <v>9</v>
      </c>
      <c r="B12" s="57" t="s">
        <v>4</v>
      </c>
      <c r="C12" s="54" t="s">
        <v>5</v>
      </c>
      <c r="D12" s="55"/>
      <c r="E12" s="13"/>
      <c r="F12" s="16"/>
      <c r="G12" s="56"/>
      <c r="H12" s="278">
        <f>H13+H18+H25+H31+H36+H41</f>
        <v>2571024</v>
      </c>
      <c r="I12" s="278">
        <f>I13+I18+I25+I31+I36+I41</f>
        <v>1757693</v>
      </c>
      <c r="J12" s="278">
        <f>J13+J18+J25+J31+J36+J41</f>
        <v>1674050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s="24" customFormat="1" ht="37.5">
      <c r="A13" s="58" t="s">
        <v>10</v>
      </c>
      <c r="B13" s="57" t="s">
        <v>4</v>
      </c>
      <c r="C13" s="54" t="s">
        <v>5</v>
      </c>
      <c r="D13" s="55" t="s">
        <v>6</v>
      </c>
      <c r="E13" s="13"/>
      <c r="F13" s="16"/>
      <c r="G13" s="56"/>
      <c r="H13" s="278">
        <f aca="true" t="shared" si="0" ref="H13:J16">+H14</f>
        <v>456160</v>
      </c>
      <c r="I13" s="278">
        <f t="shared" si="0"/>
        <v>456160</v>
      </c>
      <c r="J13" s="278">
        <f t="shared" si="0"/>
        <v>456160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s="26" customFormat="1" ht="18.75">
      <c r="A14" s="59" t="s">
        <v>63</v>
      </c>
      <c r="B14" s="60" t="s">
        <v>4</v>
      </c>
      <c r="C14" s="61" t="s">
        <v>5</v>
      </c>
      <c r="D14" s="62" t="s">
        <v>6</v>
      </c>
      <c r="E14" s="63" t="s">
        <v>127</v>
      </c>
      <c r="F14" s="64" t="s">
        <v>128</v>
      </c>
      <c r="G14" s="65"/>
      <c r="H14" s="284">
        <f t="shared" si="0"/>
        <v>456160</v>
      </c>
      <c r="I14" s="284">
        <f t="shared" si="0"/>
        <v>456160</v>
      </c>
      <c r="J14" s="284">
        <f t="shared" si="0"/>
        <v>456160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s="28" customFormat="1" ht="24.75" customHeight="1">
      <c r="A15" s="66" t="s">
        <v>64</v>
      </c>
      <c r="B15" s="67" t="s">
        <v>4</v>
      </c>
      <c r="C15" s="68" t="s">
        <v>5</v>
      </c>
      <c r="D15" s="69" t="s">
        <v>6</v>
      </c>
      <c r="E15" s="70" t="s">
        <v>129</v>
      </c>
      <c r="F15" s="2" t="s">
        <v>128</v>
      </c>
      <c r="G15" s="71"/>
      <c r="H15" s="285">
        <f t="shared" si="0"/>
        <v>456160</v>
      </c>
      <c r="I15" s="285">
        <f t="shared" si="0"/>
        <v>456160</v>
      </c>
      <c r="J15" s="285">
        <f t="shared" si="0"/>
        <v>456160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s="28" customFormat="1" ht="21.75" customHeight="1">
      <c r="A16" s="66" t="s">
        <v>55</v>
      </c>
      <c r="B16" s="67" t="s">
        <v>4</v>
      </c>
      <c r="C16" s="68" t="s">
        <v>5</v>
      </c>
      <c r="D16" s="69" t="s">
        <v>6</v>
      </c>
      <c r="E16" s="70" t="s">
        <v>129</v>
      </c>
      <c r="F16" s="2" t="s">
        <v>130</v>
      </c>
      <c r="G16" s="71"/>
      <c r="H16" s="285">
        <f>H17</f>
        <v>456160</v>
      </c>
      <c r="I16" s="285">
        <f t="shared" si="0"/>
        <v>456160</v>
      </c>
      <c r="J16" s="285">
        <f t="shared" si="0"/>
        <v>456160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s="28" customFormat="1" ht="58.5" customHeight="1">
      <c r="A17" s="72" t="s">
        <v>12</v>
      </c>
      <c r="B17" s="53" t="s">
        <v>4</v>
      </c>
      <c r="C17" s="53" t="s">
        <v>5</v>
      </c>
      <c r="D17" s="73" t="s">
        <v>6</v>
      </c>
      <c r="E17" s="70" t="s">
        <v>129</v>
      </c>
      <c r="F17" s="2" t="s">
        <v>130</v>
      </c>
      <c r="G17" s="71" t="s">
        <v>7</v>
      </c>
      <c r="H17" s="285">
        <v>456160</v>
      </c>
      <c r="I17" s="285">
        <v>456160</v>
      </c>
      <c r="J17" s="285">
        <v>456160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s="28" customFormat="1" ht="58.5" customHeight="1">
      <c r="A18" s="58" t="s">
        <v>22</v>
      </c>
      <c r="B18" s="57" t="s">
        <v>4</v>
      </c>
      <c r="C18" s="54" t="s">
        <v>5</v>
      </c>
      <c r="D18" s="54" t="s">
        <v>11</v>
      </c>
      <c r="E18" s="55"/>
      <c r="F18" s="56"/>
      <c r="G18" s="54"/>
      <c r="H18" s="278">
        <f aca="true" t="shared" si="1" ref="H18:J20">+H19</f>
        <v>1233413</v>
      </c>
      <c r="I18" s="278">
        <f t="shared" si="1"/>
        <v>1083174</v>
      </c>
      <c r="J18" s="278">
        <f t="shared" si="1"/>
        <v>1016501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38" s="28" customFormat="1" ht="24.75" customHeight="1">
      <c r="A19" s="59" t="s">
        <v>65</v>
      </c>
      <c r="B19" s="60" t="s">
        <v>4</v>
      </c>
      <c r="C19" s="61" t="s">
        <v>5</v>
      </c>
      <c r="D19" s="62" t="s">
        <v>11</v>
      </c>
      <c r="E19" s="74" t="s">
        <v>131</v>
      </c>
      <c r="F19" s="75" t="s">
        <v>128</v>
      </c>
      <c r="G19" s="65"/>
      <c r="H19" s="284">
        <f t="shared" si="1"/>
        <v>1233413</v>
      </c>
      <c r="I19" s="284">
        <f t="shared" si="1"/>
        <v>1083174</v>
      </c>
      <c r="J19" s="284">
        <f t="shared" si="1"/>
        <v>1016501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s="28" customFormat="1" ht="24.75" customHeight="1">
      <c r="A20" s="66" t="s">
        <v>66</v>
      </c>
      <c r="B20" s="67" t="s">
        <v>4</v>
      </c>
      <c r="C20" s="68" t="s">
        <v>5</v>
      </c>
      <c r="D20" s="69" t="s">
        <v>11</v>
      </c>
      <c r="E20" s="70" t="s">
        <v>132</v>
      </c>
      <c r="F20" s="2" t="s">
        <v>128</v>
      </c>
      <c r="G20" s="71"/>
      <c r="H20" s="285">
        <f t="shared" si="1"/>
        <v>1233413</v>
      </c>
      <c r="I20" s="285">
        <f t="shared" si="1"/>
        <v>1083174</v>
      </c>
      <c r="J20" s="285">
        <f t="shared" si="1"/>
        <v>1016501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10" s="27" customFormat="1" ht="25.5" customHeight="1">
      <c r="A21" s="66" t="s">
        <v>55</v>
      </c>
      <c r="B21" s="67" t="s">
        <v>4</v>
      </c>
      <c r="C21" s="68" t="s">
        <v>5</v>
      </c>
      <c r="D21" s="69" t="s">
        <v>11</v>
      </c>
      <c r="E21" s="70" t="s">
        <v>132</v>
      </c>
      <c r="F21" s="2" t="s">
        <v>130</v>
      </c>
      <c r="G21" s="71"/>
      <c r="H21" s="285">
        <f>SUM(H22:H24)</f>
        <v>1233413</v>
      </c>
      <c r="I21" s="285">
        <f>SUM(I22:I24)</f>
        <v>1083174</v>
      </c>
      <c r="J21" s="285">
        <f>SUM(J22:J24)</f>
        <v>1016501</v>
      </c>
    </row>
    <row r="22" spans="1:10" s="27" customFormat="1" ht="54.75" customHeight="1">
      <c r="A22" s="72" t="s">
        <v>12</v>
      </c>
      <c r="B22" s="53" t="s">
        <v>4</v>
      </c>
      <c r="C22" s="53" t="s">
        <v>5</v>
      </c>
      <c r="D22" s="73" t="s">
        <v>11</v>
      </c>
      <c r="E22" s="70" t="s">
        <v>132</v>
      </c>
      <c r="F22" s="2" t="s">
        <v>130</v>
      </c>
      <c r="G22" s="71" t="s">
        <v>7</v>
      </c>
      <c r="H22" s="285">
        <v>1232913</v>
      </c>
      <c r="I22" s="285">
        <v>1083174</v>
      </c>
      <c r="J22" s="285">
        <v>1016501</v>
      </c>
    </row>
    <row r="23" spans="1:10" s="27" customFormat="1" ht="26.25" customHeight="1" hidden="1">
      <c r="A23" s="240" t="s">
        <v>133</v>
      </c>
      <c r="B23" s="53" t="s">
        <v>4</v>
      </c>
      <c r="C23" s="53" t="s">
        <v>5</v>
      </c>
      <c r="D23" s="73" t="s">
        <v>11</v>
      </c>
      <c r="E23" s="70" t="s">
        <v>132</v>
      </c>
      <c r="F23" s="2" t="s">
        <v>130</v>
      </c>
      <c r="G23" s="71" t="s">
        <v>16</v>
      </c>
      <c r="H23" s="285"/>
      <c r="I23" s="285"/>
      <c r="J23" s="285"/>
    </row>
    <row r="24" spans="1:10" s="27" customFormat="1" ht="16.5" customHeight="1">
      <c r="A24" s="76" t="s">
        <v>15</v>
      </c>
      <c r="B24" s="53" t="s">
        <v>4</v>
      </c>
      <c r="C24" s="53" t="s">
        <v>5</v>
      </c>
      <c r="D24" s="73" t="s">
        <v>11</v>
      </c>
      <c r="E24" s="70" t="s">
        <v>132</v>
      </c>
      <c r="F24" s="2" t="s">
        <v>130</v>
      </c>
      <c r="G24" s="71" t="s">
        <v>16</v>
      </c>
      <c r="H24" s="285">
        <v>500</v>
      </c>
      <c r="I24" s="285">
        <v>0</v>
      </c>
      <c r="J24" s="285">
        <v>0</v>
      </c>
    </row>
    <row r="25" spans="1:10" s="27" customFormat="1" ht="14.25" customHeight="1" hidden="1">
      <c r="A25" s="77" t="s">
        <v>23</v>
      </c>
      <c r="B25" s="57" t="s">
        <v>4</v>
      </c>
      <c r="C25" s="57" t="s">
        <v>5</v>
      </c>
      <c r="D25" s="78" t="s">
        <v>17</v>
      </c>
      <c r="E25" s="78"/>
      <c r="F25" s="79"/>
      <c r="G25" s="80"/>
      <c r="H25" s="286">
        <f>+H26</f>
        <v>0</v>
      </c>
      <c r="I25" s="286">
        <f>+I26</f>
        <v>0</v>
      </c>
      <c r="J25" s="286">
        <f>+J26</f>
        <v>0</v>
      </c>
    </row>
    <row r="26" spans="1:38" s="28" customFormat="1" ht="20.25" customHeight="1" hidden="1">
      <c r="A26" s="59" t="s">
        <v>67</v>
      </c>
      <c r="B26" s="60" t="s">
        <v>4</v>
      </c>
      <c r="C26" s="61" t="s">
        <v>5</v>
      </c>
      <c r="D26" s="62" t="s">
        <v>17</v>
      </c>
      <c r="E26" s="74" t="s">
        <v>136</v>
      </c>
      <c r="F26" s="75" t="s">
        <v>128</v>
      </c>
      <c r="G26" s="65"/>
      <c r="H26" s="284">
        <f>H27</f>
        <v>0</v>
      </c>
      <c r="I26" s="284">
        <f>I27</f>
        <v>0</v>
      </c>
      <c r="J26" s="284">
        <f>J27</f>
        <v>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s="28" customFormat="1" ht="14.25" customHeight="1" hidden="1">
      <c r="A27" s="66" t="s">
        <v>69</v>
      </c>
      <c r="B27" s="67" t="s">
        <v>4</v>
      </c>
      <c r="C27" s="68" t="s">
        <v>5</v>
      </c>
      <c r="D27" s="69" t="s">
        <v>17</v>
      </c>
      <c r="E27" s="70" t="s">
        <v>137</v>
      </c>
      <c r="F27" s="2" t="s">
        <v>128</v>
      </c>
      <c r="G27" s="71"/>
      <c r="H27" s="285">
        <f>+H28</f>
        <v>0</v>
      </c>
      <c r="I27" s="285">
        <f>+I28</f>
        <v>0</v>
      </c>
      <c r="J27" s="285">
        <f>+J28</f>
        <v>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10" s="27" customFormat="1" ht="3" customHeight="1" hidden="1">
      <c r="A28" s="81" t="s">
        <v>71</v>
      </c>
      <c r="B28" s="67" t="s">
        <v>4</v>
      </c>
      <c r="C28" s="68" t="s">
        <v>5</v>
      </c>
      <c r="D28" s="69" t="s">
        <v>17</v>
      </c>
      <c r="E28" s="70" t="s">
        <v>68</v>
      </c>
      <c r="F28" s="2" t="s">
        <v>70</v>
      </c>
      <c r="G28" s="71"/>
      <c r="H28" s="285">
        <f>SUM(H29:H30)</f>
        <v>0</v>
      </c>
      <c r="I28" s="285">
        <f>SUM(I29:I30)</f>
        <v>0</v>
      </c>
      <c r="J28" s="285">
        <f>SUM(J29:J30)</f>
        <v>0</v>
      </c>
    </row>
    <row r="29" spans="1:13" s="27" customFormat="1" ht="15.75" customHeight="1" hidden="1">
      <c r="A29" s="72" t="s">
        <v>18</v>
      </c>
      <c r="B29" s="53" t="s">
        <v>4</v>
      </c>
      <c r="C29" s="53" t="s">
        <v>5</v>
      </c>
      <c r="D29" s="73" t="s">
        <v>17</v>
      </c>
      <c r="E29" s="70" t="s">
        <v>68</v>
      </c>
      <c r="F29" s="2" t="s">
        <v>70</v>
      </c>
      <c r="G29" s="71" t="s">
        <v>19</v>
      </c>
      <c r="H29" s="285"/>
      <c r="I29" s="285"/>
      <c r="J29" s="285"/>
      <c r="K29" s="181"/>
      <c r="L29" s="181"/>
      <c r="M29" s="181"/>
    </row>
    <row r="30" spans="1:10" s="27" customFormat="1" ht="15" customHeight="1" hidden="1">
      <c r="A30" s="76"/>
      <c r="B30" s="53"/>
      <c r="C30" s="53"/>
      <c r="D30" s="73"/>
      <c r="E30" s="70"/>
      <c r="F30" s="2"/>
      <c r="G30" s="71" t="s">
        <v>101</v>
      </c>
      <c r="H30" s="285"/>
      <c r="I30" s="285"/>
      <c r="J30" s="285"/>
    </row>
    <row r="31" spans="1:10" s="23" customFormat="1" ht="20.25" customHeight="1" hidden="1">
      <c r="A31" s="82" t="s">
        <v>20</v>
      </c>
      <c r="B31" s="57" t="s">
        <v>4</v>
      </c>
      <c r="C31" s="56" t="s">
        <v>5</v>
      </c>
      <c r="D31" s="54" t="s">
        <v>21</v>
      </c>
      <c r="E31" s="13"/>
      <c r="F31" s="16"/>
      <c r="G31" s="83"/>
      <c r="H31" s="278">
        <f aca="true" t="shared" si="2" ref="H31:J32">H32</f>
        <v>0</v>
      </c>
      <c r="I31" s="278">
        <f t="shared" si="2"/>
        <v>0</v>
      </c>
      <c r="J31" s="278">
        <f t="shared" si="2"/>
        <v>0</v>
      </c>
    </row>
    <row r="32" spans="1:10" s="23" customFormat="1" ht="18" customHeight="1" hidden="1">
      <c r="A32" s="84" t="s">
        <v>73</v>
      </c>
      <c r="B32" s="60" t="s">
        <v>4</v>
      </c>
      <c r="C32" s="85" t="s">
        <v>5</v>
      </c>
      <c r="D32" s="86" t="s">
        <v>21</v>
      </c>
      <c r="E32" s="87" t="s">
        <v>138</v>
      </c>
      <c r="F32" s="88" t="s">
        <v>128</v>
      </c>
      <c r="G32" s="89"/>
      <c r="H32" s="278">
        <f t="shared" si="2"/>
        <v>0</v>
      </c>
      <c r="I32" s="278">
        <f t="shared" si="2"/>
        <v>0</v>
      </c>
      <c r="J32" s="278">
        <f t="shared" si="2"/>
        <v>0</v>
      </c>
    </row>
    <row r="33" spans="1:38" s="28" customFormat="1" ht="16.5" customHeight="1" hidden="1">
      <c r="A33" s="66" t="s">
        <v>77</v>
      </c>
      <c r="B33" s="67" t="s">
        <v>4</v>
      </c>
      <c r="C33" s="68" t="s">
        <v>5</v>
      </c>
      <c r="D33" s="69" t="s">
        <v>21</v>
      </c>
      <c r="E33" s="90" t="s">
        <v>139</v>
      </c>
      <c r="F33" s="91" t="s">
        <v>128</v>
      </c>
      <c r="G33" s="71"/>
      <c r="H33" s="285">
        <f aca="true" t="shared" si="3" ref="H33:J34">+H34</f>
        <v>0</v>
      </c>
      <c r="I33" s="285">
        <f t="shared" si="3"/>
        <v>0</v>
      </c>
      <c r="J33" s="285">
        <f t="shared" si="3"/>
        <v>0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s="28" customFormat="1" ht="15" customHeight="1" hidden="1">
      <c r="A34" s="66" t="s">
        <v>78</v>
      </c>
      <c r="B34" s="67" t="s">
        <v>4</v>
      </c>
      <c r="C34" s="68" t="s">
        <v>5</v>
      </c>
      <c r="D34" s="69" t="s">
        <v>21</v>
      </c>
      <c r="E34" s="90" t="s">
        <v>139</v>
      </c>
      <c r="F34" s="91" t="s">
        <v>140</v>
      </c>
      <c r="G34" s="71"/>
      <c r="H34" s="285">
        <f t="shared" si="3"/>
        <v>0</v>
      </c>
      <c r="I34" s="285">
        <f t="shared" si="3"/>
        <v>0</v>
      </c>
      <c r="J34" s="285">
        <f t="shared" si="3"/>
        <v>0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10" s="23" customFormat="1" ht="23.25" customHeight="1" hidden="1">
      <c r="A35" s="92" t="s">
        <v>13</v>
      </c>
      <c r="B35" s="53" t="s">
        <v>4</v>
      </c>
      <c r="C35" s="53" t="s">
        <v>5</v>
      </c>
      <c r="D35" s="53" t="s">
        <v>21</v>
      </c>
      <c r="E35" s="90" t="s">
        <v>139</v>
      </c>
      <c r="F35" s="91" t="s">
        <v>140</v>
      </c>
      <c r="G35" s="53" t="s">
        <v>16</v>
      </c>
      <c r="H35" s="287"/>
      <c r="I35" s="287"/>
      <c r="J35" s="287"/>
    </row>
    <row r="36" spans="1:10" s="21" customFormat="1" ht="19.5" customHeight="1">
      <c r="A36" s="77" t="s">
        <v>79</v>
      </c>
      <c r="B36" s="57" t="s">
        <v>4</v>
      </c>
      <c r="C36" s="57" t="s">
        <v>5</v>
      </c>
      <c r="D36" s="93">
        <v>11</v>
      </c>
      <c r="E36" s="55"/>
      <c r="F36" s="16"/>
      <c r="G36" s="53"/>
      <c r="H36" s="278">
        <f aca="true" t="shared" si="4" ref="H36:J39">H37</f>
        <v>5000</v>
      </c>
      <c r="I36" s="278">
        <f t="shared" si="4"/>
        <v>0</v>
      </c>
      <c r="J36" s="278">
        <f t="shared" si="4"/>
        <v>0</v>
      </c>
    </row>
    <row r="37" spans="1:10" s="21" customFormat="1" ht="15.75" customHeight="1">
      <c r="A37" s="72" t="s">
        <v>24</v>
      </c>
      <c r="B37" s="60" t="s">
        <v>4</v>
      </c>
      <c r="C37" s="53" t="s">
        <v>5</v>
      </c>
      <c r="D37" s="94">
        <v>11</v>
      </c>
      <c r="E37" s="70" t="s">
        <v>432</v>
      </c>
      <c r="F37" s="96" t="s">
        <v>128</v>
      </c>
      <c r="G37" s="97"/>
      <c r="H37" s="288">
        <f t="shared" si="4"/>
        <v>5000</v>
      </c>
      <c r="I37" s="288">
        <f t="shared" si="4"/>
        <v>0</v>
      </c>
      <c r="J37" s="288">
        <f t="shared" si="4"/>
        <v>0</v>
      </c>
    </row>
    <row r="38" spans="1:10" s="21" customFormat="1" ht="18" customHeight="1">
      <c r="A38" s="72" t="s">
        <v>25</v>
      </c>
      <c r="B38" s="67" t="s">
        <v>4</v>
      </c>
      <c r="C38" s="53" t="s">
        <v>5</v>
      </c>
      <c r="D38" s="94">
        <v>11</v>
      </c>
      <c r="E38" s="70" t="s">
        <v>433</v>
      </c>
      <c r="F38" s="98" t="s">
        <v>128</v>
      </c>
      <c r="G38" s="97"/>
      <c r="H38" s="288">
        <f t="shared" si="4"/>
        <v>5000</v>
      </c>
      <c r="I38" s="288">
        <f t="shared" si="4"/>
        <v>0</v>
      </c>
      <c r="J38" s="288">
        <f t="shared" si="4"/>
        <v>0</v>
      </c>
    </row>
    <row r="39" spans="1:10" s="21" customFormat="1" ht="20.25" customHeight="1">
      <c r="A39" s="76" t="s">
        <v>80</v>
      </c>
      <c r="B39" s="67" t="s">
        <v>4</v>
      </c>
      <c r="C39" s="53" t="s">
        <v>5</v>
      </c>
      <c r="D39" s="94">
        <v>11</v>
      </c>
      <c r="E39" s="70" t="s">
        <v>433</v>
      </c>
      <c r="F39" s="100" t="s">
        <v>434</v>
      </c>
      <c r="G39" s="97"/>
      <c r="H39" s="288">
        <f t="shared" si="4"/>
        <v>5000</v>
      </c>
      <c r="I39" s="288">
        <f t="shared" si="4"/>
        <v>0</v>
      </c>
      <c r="J39" s="288">
        <f t="shared" si="4"/>
        <v>0</v>
      </c>
    </row>
    <row r="40" spans="1:10" s="21" customFormat="1" ht="32.25" customHeight="1">
      <c r="A40" s="76" t="s">
        <v>15</v>
      </c>
      <c r="B40" s="53" t="s">
        <v>4</v>
      </c>
      <c r="C40" s="53" t="s">
        <v>5</v>
      </c>
      <c r="D40" s="101">
        <v>11</v>
      </c>
      <c r="E40" s="70" t="s">
        <v>433</v>
      </c>
      <c r="F40" s="102" t="s">
        <v>434</v>
      </c>
      <c r="G40" s="53" t="s">
        <v>16</v>
      </c>
      <c r="H40" s="287">
        <v>5000</v>
      </c>
      <c r="I40" s="287">
        <v>0</v>
      </c>
      <c r="J40" s="287">
        <v>0</v>
      </c>
    </row>
    <row r="41" spans="1:10" s="21" customFormat="1" ht="26.25" customHeight="1">
      <c r="A41" s="58" t="s">
        <v>26</v>
      </c>
      <c r="B41" s="57" t="s">
        <v>4</v>
      </c>
      <c r="C41" s="54" t="s">
        <v>5</v>
      </c>
      <c r="D41" s="55" t="s">
        <v>27</v>
      </c>
      <c r="E41" s="103"/>
      <c r="F41" s="15"/>
      <c r="G41" s="56"/>
      <c r="H41" s="278">
        <f>H46+H53+H59+H65</f>
        <v>876451</v>
      </c>
      <c r="I41" s="278">
        <f>I46+I53+I59+I65</f>
        <v>218359</v>
      </c>
      <c r="J41" s="278">
        <f>J46+J53+J59+J65</f>
        <v>201389</v>
      </c>
    </row>
    <row r="42" spans="1:10" s="29" customFormat="1" ht="18.75" hidden="1">
      <c r="A42" s="77"/>
      <c r="B42" s="60"/>
      <c r="C42" s="57"/>
      <c r="D42" s="78"/>
      <c r="E42" s="104"/>
      <c r="F42" s="105"/>
      <c r="G42" s="80"/>
      <c r="H42" s="278"/>
      <c r="I42" s="278"/>
      <c r="J42" s="278"/>
    </row>
    <row r="43" spans="1:10" s="29" customFormat="1" ht="18.75" hidden="1">
      <c r="A43" s="72"/>
      <c r="B43" s="67"/>
      <c r="C43" s="53"/>
      <c r="D43" s="73"/>
      <c r="E43" s="95"/>
      <c r="F43" s="98"/>
      <c r="G43" s="106"/>
      <c r="H43" s="289"/>
      <c r="I43" s="289"/>
      <c r="J43" s="289"/>
    </row>
    <row r="44" spans="1:10" s="21" customFormat="1" ht="18.75" hidden="1">
      <c r="A44" s="107"/>
      <c r="B44" s="67"/>
      <c r="C44" s="108"/>
      <c r="D44" s="109"/>
      <c r="E44" s="99"/>
      <c r="F44" s="100"/>
      <c r="G44" s="106"/>
      <c r="H44" s="289"/>
      <c r="I44" s="289"/>
      <c r="J44" s="289"/>
    </row>
    <row r="45" spans="1:10" s="21" customFormat="1" ht="18.75" hidden="1">
      <c r="A45" s="110"/>
      <c r="B45" s="53"/>
      <c r="C45" s="111"/>
      <c r="D45" s="111"/>
      <c r="E45" s="95"/>
      <c r="F45" s="102"/>
      <c r="G45" s="111"/>
      <c r="H45" s="287"/>
      <c r="I45" s="287"/>
      <c r="J45" s="287"/>
    </row>
    <row r="46" spans="1:10" s="29" customFormat="1" ht="60" customHeight="1">
      <c r="A46" s="168" t="s">
        <v>445</v>
      </c>
      <c r="B46" s="60" t="s">
        <v>4</v>
      </c>
      <c r="C46" s="57" t="s">
        <v>5</v>
      </c>
      <c r="D46" s="78" t="s">
        <v>27</v>
      </c>
      <c r="E46" s="104" t="s">
        <v>145</v>
      </c>
      <c r="F46" s="105" t="s">
        <v>128</v>
      </c>
      <c r="G46" s="80"/>
      <c r="H46" s="269">
        <f>+H47</f>
        <v>776176</v>
      </c>
      <c r="I46" s="278">
        <f>+I47</f>
        <v>188359</v>
      </c>
      <c r="J46" s="278">
        <f>+J47</f>
        <v>171389</v>
      </c>
    </row>
    <row r="47" spans="1:10" s="29" customFormat="1" ht="61.5" customHeight="1">
      <c r="A47" s="242" t="s">
        <v>446</v>
      </c>
      <c r="B47" s="67" t="s">
        <v>4</v>
      </c>
      <c r="C47" s="53" t="s">
        <v>5</v>
      </c>
      <c r="D47" s="73" t="s">
        <v>27</v>
      </c>
      <c r="E47" s="112" t="s">
        <v>146</v>
      </c>
      <c r="F47" s="113" t="s">
        <v>128</v>
      </c>
      <c r="G47" s="97"/>
      <c r="H47" s="270">
        <f>H48</f>
        <v>776176</v>
      </c>
      <c r="I47" s="288">
        <f>I48</f>
        <v>188359</v>
      </c>
      <c r="J47" s="288">
        <f>J48</f>
        <v>171389</v>
      </c>
    </row>
    <row r="48" spans="1:10" s="29" customFormat="1" ht="52.5" customHeight="1">
      <c r="A48" s="364" t="s">
        <v>262</v>
      </c>
      <c r="B48" s="67" t="s">
        <v>4</v>
      </c>
      <c r="C48" s="53" t="s">
        <v>5</v>
      </c>
      <c r="D48" s="73" t="s">
        <v>27</v>
      </c>
      <c r="E48" s="99" t="s">
        <v>225</v>
      </c>
      <c r="F48" s="117" t="s">
        <v>128</v>
      </c>
      <c r="G48" s="97"/>
      <c r="H48" s="270">
        <f>H51</f>
        <v>776176</v>
      </c>
      <c r="I48" s="270">
        <f>I51</f>
        <v>188359</v>
      </c>
      <c r="J48" s="270">
        <f>J51</f>
        <v>171389</v>
      </c>
    </row>
    <row r="49" spans="1:249" s="27" customFormat="1" ht="26.25" customHeight="1" hidden="1">
      <c r="A49" s="365" t="s">
        <v>62</v>
      </c>
      <c r="B49" s="67" t="s">
        <v>4</v>
      </c>
      <c r="C49" s="68" t="s">
        <v>5</v>
      </c>
      <c r="D49" s="69" t="s">
        <v>27</v>
      </c>
      <c r="E49" s="90" t="s">
        <v>225</v>
      </c>
      <c r="F49" s="91" t="s">
        <v>226</v>
      </c>
      <c r="G49" s="114"/>
      <c r="H49" s="324"/>
      <c r="I49" s="290"/>
      <c r="J49" s="29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</row>
    <row r="50" spans="1:249" s="27" customFormat="1" ht="21.75" customHeight="1" hidden="1">
      <c r="A50" s="182" t="s">
        <v>12</v>
      </c>
      <c r="B50" s="183" t="s">
        <v>4</v>
      </c>
      <c r="C50" s="184" t="s">
        <v>5</v>
      </c>
      <c r="D50" s="185" t="s">
        <v>27</v>
      </c>
      <c r="E50" s="436" t="s">
        <v>227</v>
      </c>
      <c r="F50" s="437"/>
      <c r="G50" s="186" t="s">
        <v>7</v>
      </c>
      <c r="H50" s="324"/>
      <c r="I50" s="291"/>
      <c r="J50" s="291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</row>
    <row r="51" spans="1:249" s="27" customFormat="1" ht="27.75" customHeight="1">
      <c r="A51" s="391" t="s">
        <v>62</v>
      </c>
      <c r="B51" s="183"/>
      <c r="C51" s="260" t="s">
        <v>5</v>
      </c>
      <c r="D51" s="261" t="s">
        <v>417</v>
      </c>
      <c r="E51" s="90" t="s">
        <v>225</v>
      </c>
      <c r="F51" s="91" t="s">
        <v>226</v>
      </c>
      <c r="G51" s="262"/>
      <c r="H51" s="324">
        <f>H52</f>
        <v>776176</v>
      </c>
      <c r="I51" s="324">
        <f>I52</f>
        <v>188359</v>
      </c>
      <c r="J51" s="324">
        <f>J52</f>
        <v>171389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</row>
    <row r="52" spans="1:249" s="27" customFormat="1" ht="25.5" customHeight="1">
      <c r="A52" s="115" t="s">
        <v>13</v>
      </c>
      <c r="B52" s="53" t="s">
        <v>4</v>
      </c>
      <c r="C52" s="53" t="s">
        <v>5</v>
      </c>
      <c r="D52" s="53" t="s">
        <v>27</v>
      </c>
      <c r="E52" s="90" t="s">
        <v>225</v>
      </c>
      <c r="F52" s="91" t="s">
        <v>226</v>
      </c>
      <c r="G52" s="53" t="s">
        <v>14</v>
      </c>
      <c r="H52" s="270">
        <v>776176</v>
      </c>
      <c r="I52" s="287">
        <v>188359</v>
      </c>
      <c r="J52" s="287">
        <v>171389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</row>
    <row r="53" spans="1:255" s="31" customFormat="1" ht="31.5" customHeight="1">
      <c r="A53" s="59" t="s">
        <v>66</v>
      </c>
      <c r="B53" s="170" t="s">
        <v>4</v>
      </c>
      <c r="C53" s="170" t="s">
        <v>5</v>
      </c>
      <c r="D53" s="255" t="s">
        <v>27</v>
      </c>
      <c r="E53" s="258" t="s">
        <v>132</v>
      </c>
      <c r="F53" s="259" t="s">
        <v>128</v>
      </c>
      <c r="G53" s="256"/>
      <c r="H53" s="269">
        <f>H54+H57</f>
        <v>16275</v>
      </c>
      <c r="I53" s="269">
        <f>I54</f>
        <v>0</v>
      </c>
      <c r="J53" s="269">
        <f>J54</f>
        <v>0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</row>
    <row r="54" spans="1:255" s="31" customFormat="1" ht="36" customHeight="1" hidden="1">
      <c r="A54" s="257" t="s">
        <v>135</v>
      </c>
      <c r="B54" s="7" t="s">
        <v>4</v>
      </c>
      <c r="C54" s="7" t="s">
        <v>5</v>
      </c>
      <c r="D54" s="180" t="s">
        <v>27</v>
      </c>
      <c r="E54" s="165" t="s">
        <v>132</v>
      </c>
      <c r="F54" s="166" t="s">
        <v>134</v>
      </c>
      <c r="G54" s="236"/>
      <c r="H54" s="270">
        <f>H55+H56</f>
        <v>0</v>
      </c>
      <c r="I54" s="270">
        <f>I55+I56</f>
        <v>0</v>
      </c>
      <c r="J54" s="270">
        <f>J55+J56</f>
        <v>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</row>
    <row r="55" spans="1:255" s="31" customFormat="1" ht="54.75" customHeight="1" hidden="1">
      <c r="A55" s="72" t="s">
        <v>12</v>
      </c>
      <c r="B55" s="7" t="s">
        <v>4</v>
      </c>
      <c r="C55" s="7" t="s">
        <v>5</v>
      </c>
      <c r="D55" s="180" t="s">
        <v>27</v>
      </c>
      <c r="E55" s="165" t="s">
        <v>132</v>
      </c>
      <c r="F55" s="166" t="s">
        <v>134</v>
      </c>
      <c r="G55" s="236" t="s">
        <v>7</v>
      </c>
      <c r="H55" s="270"/>
      <c r="I55" s="270"/>
      <c r="J55" s="270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</row>
    <row r="56" spans="1:255" s="31" customFormat="1" ht="22.5" customHeight="1" hidden="1">
      <c r="A56" s="76" t="s">
        <v>13</v>
      </c>
      <c r="B56" s="235" t="s">
        <v>4</v>
      </c>
      <c r="C56" s="7" t="s">
        <v>5</v>
      </c>
      <c r="D56" s="180" t="s">
        <v>27</v>
      </c>
      <c r="E56" s="165" t="s">
        <v>132</v>
      </c>
      <c r="F56" s="166" t="s">
        <v>134</v>
      </c>
      <c r="G56" s="236" t="s">
        <v>14</v>
      </c>
      <c r="H56" s="270"/>
      <c r="I56" s="270"/>
      <c r="J56" s="270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</row>
    <row r="57" spans="1:255" s="31" customFormat="1" ht="37.5" customHeight="1">
      <c r="A57" s="76" t="s">
        <v>418</v>
      </c>
      <c r="B57" s="235"/>
      <c r="C57" s="7" t="s">
        <v>5</v>
      </c>
      <c r="D57" s="180" t="s">
        <v>27</v>
      </c>
      <c r="E57" s="165" t="s">
        <v>132</v>
      </c>
      <c r="F57" s="166" t="s">
        <v>276</v>
      </c>
      <c r="G57" s="236"/>
      <c r="H57" s="270">
        <f>H58</f>
        <v>16275</v>
      </c>
      <c r="I57" s="270">
        <f>I58</f>
        <v>0</v>
      </c>
      <c r="J57" s="270">
        <f>J58</f>
        <v>0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</row>
    <row r="58" spans="1:255" s="31" customFormat="1" ht="26.25" customHeight="1">
      <c r="A58" s="76" t="s">
        <v>18</v>
      </c>
      <c r="B58" s="235"/>
      <c r="C58" s="7" t="s">
        <v>5</v>
      </c>
      <c r="D58" s="180" t="s">
        <v>27</v>
      </c>
      <c r="E58" s="165" t="s">
        <v>132</v>
      </c>
      <c r="F58" s="166" t="s">
        <v>276</v>
      </c>
      <c r="G58" s="236" t="s">
        <v>19</v>
      </c>
      <c r="H58" s="270">
        <v>16275</v>
      </c>
      <c r="I58" s="270">
        <v>0</v>
      </c>
      <c r="J58" s="270">
        <v>0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</row>
    <row r="59" spans="1:255" s="38" customFormat="1" ht="26.25" customHeight="1">
      <c r="A59" s="363" t="s">
        <v>72</v>
      </c>
      <c r="B59" s="347"/>
      <c r="C59" s="170" t="s">
        <v>5</v>
      </c>
      <c r="D59" s="348" t="s">
        <v>27</v>
      </c>
      <c r="E59" s="454" t="s">
        <v>437</v>
      </c>
      <c r="F59" s="455"/>
      <c r="G59" s="349"/>
      <c r="H59" s="299">
        <f>H60</f>
        <v>64000</v>
      </c>
      <c r="I59" s="299">
        <f aca="true" t="shared" si="5" ref="H59:J60">I60</f>
        <v>25000</v>
      </c>
      <c r="J59" s="299">
        <f t="shared" si="5"/>
        <v>25000</v>
      </c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  <c r="BS59" s="350"/>
      <c r="BT59" s="350"/>
      <c r="BU59" s="350"/>
      <c r="BV59" s="350"/>
      <c r="BW59" s="350"/>
      <c r="BX59" s="350"/>
      <c r="BY59" s="350"/>
      <c r="BZ59" s="350"/>
      <c r="CA59" s="350"/>
      <c r="CB59" s="350"/>
      <c r="CC59" s="350"/>
      <c r="CD59" s="350"/>
      <c r="CE59" s="350"/>
      <c r="CF59" s="350"/>
      <c r="CG59" s="350"/>
      <c r="CH59" s="350"/>
      <c r="CI59" s="350"/>
      <c r="CJ59" s="350"/>
      <c r="CK59" s="350"/>
      <c r="CL59" s="350"/>
      <c r="CM59" s="350"/>
      <c r="CN59" s="350"/>
      <c r="CO59" s="350"/>
      <c r="CP59" s="350"/>
      <c r="CQ59" s="350"/>
      <c r="CR59" s="350"/>
      <c r="CS59" s="350"/>
      <c r="CT59" s="350"/>
      <c r="CU59" s="350"/>
      <c r="CV59" s="350"/>
      <c r="CW59" s="350"/>
      <c r="CX59" s="350"/>
      <c r="CY59" s="350"/>
      <c r="CZ59" s="350"/>
      <c r="DA59" s="350"/>
      <c r="DB59" s="350"/>
      <c r="DC59" s="350"/>
      <c r="DD59" s="350"/>
      <c r="DE59" s="350"/>
      <c r="DF59" s="350"/>
      <c r="DG59" s="350"/>
      <c r="DH59" s="350"/>
      <c r="DI59" s="350"/>
      <c r="DJ59" s="350"/>
      <c r="DK59" s="350"/>
      <c r="DL59" s="350"/>
      <c r="DM59" s="350"/>
      <c r="DN59" s="350"/>
      <c r="DO59" s="350"/>
      <c r="DP59" s="350"/>
      <c r="DQ59" s="350"/>
      <c r="DR59" s="350"/>
      <c r="DS59" s="350"/>
      <c r="DT59" s="350"/>
      <c r="DU59" s="350"/>
      <c r="DV59" s="350"/>
      <c r="DW59" s="350"/>
      <c r="DX59" s="350"/>
      <c r="DY59" s="350"/>
      <c r="DZ59" s="350"/>
      <c r="EA59" s="350"/>
      <c r="EB59" s="350"/>
      <c r="EC59" s="350"/>
      <c r="ED59" s="350"/>
      <c r="EE59" s="350"/>
      <c r="EF59" s="350"/>
      <c r="EG59" s="350"/>
      <c r="EH59" s="350"/>
      <c r="EI59" s="350"/>
      <c r="EJ59" s="350"/>
      <c r="EK59" s="350"/>
      <c r="EL59" s="350"/>
      <c r="EM59" s="350"/>
      <c r="EN59" s="350"/>
      <c r="EO59" s="350"/>
      <c r="EP59" s="350"/>
      <c r="EQ59" s="350"/>
      <c r="ER59" s="350"/>
      <c r="ES59" s="350"/>
      <c r="ET59" s="350"/>
      <c r="EU59" s="350"/>
      <c r="EV59" s="350"/>
      <c r="EW59" s="350"/>
      <c r="EX59" s="350"/>
      <c r="EY59" s="350"/>
      <c r="EZ59" s="350"/>
      <c r="FA59" s="350"/>
      <c r="FB59" s="350"/>
      <c r="FC59" s="350"/>
      <c r="FD59" s="350"/>
      <c r="FE59" s="350"/>
      <c r="FF59" s="350"/>
      <c r="FG59" s="350"/>
      <c r="FH59" s="350"/>
      <c r="FI59" s="350"/>
      <c r="FJ59" s="350"/>
      <c r="FK59" s="350"/>
      <c r="FL59" s="350"/>
      <c r="FM59" s="350"/>
      <c r="FN59" s="350"/>
      <c r="FO59" s="350"/>
      <c r="FP59" s="350"/>
      <c r="FQ59" s="350"/>
      <c r="FR59" s="350"/>
      <c r="FS59" s="350"/>
      <c r="FT59" s="350"/>
      <c r="FU59" s="350"/>
      <c r="FV59" s="350"/>
      <c r="FW59" s="350"/>
      <c r="FX59" s="350"/>
      <c r="FY59" s="350"/>
      <c r="FZ59" s="350"/>
      <c r="GA59" s="350"/>
      <c r="GB59" s="350"/>
      <c r="GC59" s="350"/>
      <c r="GD59" s="350"/>
      <c r="GE59" s="350"/>
      <c r="GF59" s="350"/>
      <c r="GG59" s="350"/>
      <c r="GH59" s="350"/>
      <c r="GI59" s="350"/>
      <c r="GJ59" s="350"/>
      <c r="GK59" s="350"/>
      <c r="GL59" s="350"/>
      <c r="GM59" s="350"/>
      <c r="GN59" s="350"/>
      <c r="GO59" s="350"/>
      <c r="GP59" s="350"/>
      <c r="GQ59" s="350"/>
      <c r="GR59" s="350"/>
      <c r="GS59" s="350"/>
      <c r="GT59" s="350"/>
      <c r="GU59" s="350"/>
      <c r="GV59" s="350"/>
      <c r="GW59" s="350"/>
      <c r="GX59" s="350"/>
      <c r="GY59" s="350"/>
      <c r="GZ59" s="350"/>
      <c r="HA59" s="350"/>
      <c r="HB59" s="350"/>
      <c r="HC59" s="350"/>
      <c r="HD59" s="350"/>
      <c r="HE59" s="350"/>
      <c r="HF59" s="350"/>
      <c r="HG59" s="350"/>
      <c r="HH59" s="350"/>
      <c r="HI59" s="350"/>
      <c r="HJ59" s="350"/>
      <c r="HK59" s="350"/>
      <c r="HL59" s="350"/>
      <c r="HM59" s="350"/>
      <c r="HN59" s="350"/>
      <c r="HO59" s="350"/>
      <c r="HP59" s="350"/>
      <c r="HQ59" s="350"/>
      <c r="HR59" s="350"/>
      <c r="HS59" s="350"/>
      <c r="HT59" s="350"/>
      <c r="HU59" s="350"/>
      <c r="HV59" s="350"/>
      <c r="HW59" s="350"/>
      <c r="HX59" s="350"/>
      <c r="HY59" s="350"/>
      <c r="HZ59" s="350"/>
      <c r="IA59" s="350"/>
      <c r="IB59" s="350"/>
      <c r="IC59" s="350"/>
      <c r="ID59" s="350"/>
      <c r="IE59" s="350"/>
      <c r="IF59" s="350"/>
      <c r="IG59" s="350"/>
      <c r="IH59" s="350"/>
      <c r="II59" s="350"/>
      <c r="IJ59" s="350"/>
      <c r="IK59" s="350"/>
      <c r="IL59" s="350"/>
      <c r="IM59" s="350"/>
      <c r="IN59" s="350"/>
      <c r="IO59" s="350"/>
      <c r="IP59" s="350"/>
      <c r="IQ59" s="350"/>
      <c r="IR59" s="350"/>
      <c r="IS59" s="350"/>
      <c r="IT59" s="350"/>
      <c r="IU59" s="350"/>
    </row>
    <row r="60" spans="1:255" s="31" customFormat="1" ht="26.25" customHeight="1">
      <c r="A60" s="345" t="s">
        <v>411</v>
      </c>
      <c r="B60" s="235"/>
      <c r="C60" s="346" t="s">
        <v>5</v>
      </c>
      <c r="D60" s="343" t="s">
        <v>27</v>
      </c>
      <c r="E60" s="452" t="s">
        <v>436</v>
      </c>
      <c r="F60" s="453"/>
      <c r="G60" s="344"/>
      <c r="H60" s="293">
        <f t="shared" si="5"/>
        <v>64000</v>
      </c>
      <c r="I60" s="293">
        <f t="shared" si="5"/>
        <v>25000</v>
      </c>
      <c r="J60" s="293">
        <f t="shared" si="5"/>
        <v>25000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</row>
    <row r="61" spans="1:255" s="31" customFormat="1" ht="26.25" customHeight="1">
      <c r="A61" s="392" t="s">
        <v>419</v>
      </c>
      <c r="B61" s="235"/>
      <c r="C61" s="331" t="s">
        <v>5</v>
      </c>
      <c r="D61" s="332">
        <v>13</v>
      </c>
      <c r="E61" s="121" t="s">
        <v>141</v>
      </c>
      <c r="F61" s="96" t="s">
        <v>142</v>
      </c>
      <c r="G61" s="344"/>
      <c r="H61" s="293">
        <f>H62+H64</f>
        <v>64000</v>
      </c>
      <c r="I61" s="293">
        <f>I62+I64</f>
        <v>25000</v>
      </c>
      <c r="J61" s="293">
        <f>J62+J64</f>
        <v>25000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</row>
    <row r="62" spans="1:10" s="21" customFormat="1" ht="23.25" customHeight="1">
      <c r="A62" s="110" t="s">
        <v>13</v>
      </c>
      <c r="B62" s="53" t="s">
        <v>4</v>
      </c>
      <c r="C62" s="331" t="s">
        <v>5</v>
      </c>
      <c r="D62" s="332">
        <v>13</v>
      </c>
      <c r="E62" s="121" t="s">
        <v>141</v>
      </c>
      <c r="F62" s="96" t="s">
        <v>142</v>
      </c>
      <c r="G62" s="333" t="s">
        <v>14</v>
      </c>
      <c r="H62" s="293">
        <v>10000</v>
      </c>
      <c r="I62" s="292">
        <v>5000</v>
      </c>
      <c r="J62" s="292">
        <v>5000</v>
      </c>
    </row>
    <row r="63" spans="1:10" s="21" customFormat="1" ht="29.25" customHeight="1" hidden="1">
      <c r="A63" s="76" t="s">
        <v>277</v>
      </c>
      <c r="B63" s="53"/>
      <c r="C63" s="53" t="s">
        <v>5</v>
      </c>
      <c r="D63" s="101">
        <v>13</v>
      </c>
      <c r="E63" s="121" t="s">
        <v>141</v>
      </c>
      <c r="F63" s="96" t="s">
        <v>142</v>
      </c>
      <c r="G63" s="53" t="s">
        <v>46</v>
      </c>
      <c r="H63" s="293"/>
      <c r="I63" s="292"/>
      <c r="J63" s="292"/>
    </row>
    <row r="64" spans="1:10" s="21" customFormat="1" ht="27.75" customHeight="1">
      <c r="A64" s="243" t="s">
        <v>15</v>
      </c>
      <c r="B64" s="7" t="s">
        <v>4</v>
      </c>
      <c r="C64" s="250" t="s">
        <v>5</v>
      </c>
      <c r="D64" s="251">
        <v>13</v>
      </c>
      <c r="E64" s="450" t="s">
        <v>435</v>
      </c>
      <c r="F64" s="451"/>
      <c r="G64" s="252" t="s">
        <v>16</v>
      </c>
      <c r="H64" s="293">
        <v>54000</v>
      </c>
      <c r="I64" s="293">
        <v>20000</v>
      </c>
      <c r="J64" s="293">
        <v>20000</v>
      </c>
    </row>
    <row r="65" spans="1:10" s="21" customFormat="1" ht="24.75" customHeight="1">
      <c r="A65" s="122" t="s">
        <v>73</v>
      </c>
      <c r="B65" s="60" t="s">
        <v>4</v>
      </c>
      <c r="C65" s="123" t="s">
        <v>5</v>
      </c>
      <c r="D65" s="123" t="s">
        <v>27</v>
      </c>
      <c r="E65" s="124" t="s">
        <v>138</v>
      </c>
      <c r="F65" s="105" t="s">
        <v>128</v>
      </c>
      <c r="G65" s="125"/>
      <c r="H65" s="278">
        <f aca="true" t="shared" si="6" ref="H65:J66">+H66</f>
        <v>20000</v>
      </c>
      <c r="I65" s="278">
        <f>I66</f>
        <v>5000</v>
      </c>
      <c r="J65" s="278">
        <f t="shared" si="6"/>
        <v>5000</v>
      </c>
    </row>
    <row r="66" spans="1:10" s="21" customFormat="1" ht="24.75" customHeight="1">
      <c r="A66" s="126" t="s">
        <v>75</v>
      </c>
      <c r="B66" s="67" t="s">
        <v>4</v>
      </c>
      <c r="C66" s="83" t="s">
        <v>5</v>
      </c>
      <c r="D66" s="83" t="s">
        <v>27</v>
      </c>
      <c r="E66" s="220" t="s">
        <v>143</v>
      </c>
      <c r="F66" s="117" t="s">
        <v>128</v>
      </c>
      <c r="G66" s="127"/>
      <c r="H66" s="288">
        <f t="shared" si="6"/>
        <v>20000</v>
      </c>
      <c r="I66" s="288">
        <f t="shared" si="6"/>
        <v>5000</v>
      </c>
      <c r="J66" s="288">
        <f t="shared" si="6"/>
        <v>5000</v>
      </c>
    </row>
    <row r="67" spans="1:255" s="31" customFormat="1" ht="21.75" customHeight="1">
      <c r="A67" s="76" t="s">
        <v>92</v>
      </c>
      <c r="B67" s="164" t="s">
        <v>4</v>
      </c>
      <c r="C67" s="7" t="s">
        <v>5</v>
      </c>
      <c r="D67" s="7">
        <v>13</v>
      </c>
      <c r="E67" s="165" t="s">
        <v>143</v>
      </c>
      <c r="F67" s="166" t="s">
        <v>144</v>
      </c>
      <c r="G67" s="7"/>
      <c r="H67" s="270">
        <f>SUM(H68:H68)</f>
        <v>20000</v>
      </c>
      <c r="I67" s="270">
        <f>SUM(I68:I68)</f>
        <v>5000</v>
      </c>
      <c r="J67" s="270">
        <f>SUM(J68:J68)</f>
        <v>5000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</row>
    <row r="68" spans="1:255" s="31" customFormat="1" ht="21.75" customHeight="1">
      <c r="A68" s="110" t="s">
        <v>13</v>
      </c>
      <c r="B68" s="7" t="s">
        <v>4</v>
      </c>
      <c r="C68" s="7" t="s">
        <v>5</v>
      </c>
      <c r="D68" s="7">
        <v>13</v>
      </c>
      <c r="E68" s="165" t="s">
        <v>143</v>
      </c>
      <c r="F68" s="166" t="s">
        <v>144</v>
      </c>
      <c r="G68" s="7" t="s">
        <v>14</v>
      </c>
      <c r="H68" s="270">
        <v>20000</v>
      </c>
      <c r="I68" s="270">
        <v>5000</v>
      </c>
      <c r="J68" s="270">
        <v>5000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</row>
    <row r="69" spans="1:10" s="21" customFormat="1" ht="26.25" customHeight="1">
      <c r="A69" s="129" t="s">
        <v>28</v>
      </c>
      <c r="B69" s="130" t="s">
        <v>4</v>
      </c>
      <c r="C69" s="131" t="s">
        <v>6</v>
      </c>
      <c r="D69" s="132"/>
      <c r="E69" s="133"/>
      <c r="F69" s="134"/>
      <c r="G69" s="135"/>
      <c r="H69" s="278">
        <f>+H70</f>
        <v>112126</v>
      </c>
      <c r="I69" s="278">
        <f>+I70</f>
        <v>117305</v>
      </c>
      <c r="J69" s="278">
        <f>+J70</f>
        <v>121540</v>
      </c>
    </row>
    <row r="70" spans="1:10" s="21" customFormat="1" ht="24.75" customHeight="1">
      <c r="A70" s="129" t="s">
        <v>29</v>
      </c>
      <c r="B70" s="57" t="s">
        <v>4</v>
      </c>
      <c r="C70" s="131" t="s">
        <v>6</v>
      </c>
      <c r="D70" s="131" t="s">
        <v>30</v>
      </c>
      <c r="E70" s="136"/>
      <c r="F70" s="137"/>
      <c r="G70" s="131"/>
      <c r="H70" s="278">
        <f aca="true" t="shared" si="7" ref="H70:J72">H71</f>
        <v>112126</v>
      </c>
      <c r="I70" s="278">
        <f t="shared" si="7"/>
        <v>117305</v>
      </c>
      <c r="J70" s="278">
        <f t="shared" si="7"/>
        <v>121540</v>
      </c>
    </row>
    <row r="71" spans="1:10" s="29" customFormat="1" ht="24.75" customHeight="1">
      <c r="A71" s="122" t="s">
        <v>73</v>
      </c>
      <c r="B71" s="60" t="s">
        <v>4</v>
      </c>
      <c r="C71" s="123" t="s">
        <v>6</v>
      </c>
      <c r="D71" s="123" t="s">
        <v>30</v>
      </c>
      <c r="E71" s="124" t="s">
        <v>138</v>
      </c>
      <c r="F71" s="105" t="s">
        <v>128</v>
      </c>
      <c r="G71" s="125"/>
      <c r="H71" s="278">
        <f t="shared" si="7"/>
        <v>112126</v>
      </c>
      <c r="I71" s="278">
        <f t="shared" si="7"/>
        <v>117305</v>
      </c>
      <c r="J71" s="278">
        <f t="shared" si="7"/>
        <v>121540</v>
      </c>
    </row>
    <row r="72" spans="1:10" s="21" customFormat="1" ht="24" customHeight="1">
      <c r="A72" s="126" t="s">
        <v>75</v>
      </c>
      <c r="B72" s="67" t="s">
        <v>4</v>
      </c>
      <c r="C72" s="83" t="s">
        <v>6</v>
      </c>
      <c r="D72" s="83" t="s">
        <v>30</v>
      </c>
      <c r="E72" s="220" t="s">
        <v>143</v>
      </c>
      <c r="F72" s="117" t="s">
        <v>128</v>
      </c>
      <c r="G72" s="127"/>
      <c r="H72" s="288">
        <f t="shared" si="7"/>
        <v>112126</v>
      </c>
      <c r="I72" s="288">
        <f t="shared" si="7"/>
        <v>117305</v>
      </c>
      <c r="J72" s="288">
        <f t="shared" si="7"/>
        <v>121540</v>
      </c>
    </row>
    <row r="73" spans="1:10" s="21" customFormat="1" ht="37.5">
      <c r="A73" s="126" t="s">
        <v>76</v>
      </c>
      <c r="B73" s="67" t="s">
        <v>4</v>
      </c>
      <c r="C73" s="138" t="s">
        <v>6</v>
      </c>
      <c r="D73" s="138" t="s">
        <v>30</v>
      </c>
      <c r="E73" s="220" t="s">
        <v>143</v>
      </c>
      <c r="F73" s="117" t="s">
        <v>147</v>
      </c>
      <c r="G73" s="138"/>
      <c r="H73" s="288">
        <f>SUM(H74:H75)</f>
        <v>112126</v>
      </c>
      <c r="I73" s="288">
        <f>SUM(I74:I75)</f>
        <v>117305</v>
      </c>
      <c r="J73" s="288">
        <f>SUM(J74:J75)</f>
        <v>121540</v>
      </c>
    </row>
    <row r="74" spans="1:10" s="21" customFormat="1" ht="39.75" customHeight="1" hidden="1">
      <c r="A74" s="72" t="s">
        <v>12</v>
      </c>
      <c r="B74" s="53" t="s">
        <v>4</v>
      </c>
      <c r="C74" s="53" t="s">
        <v>6</v>
      </c>
      <c r="D74" s="53" t="s">
        <v>30</v>
      </c>
      <c r="E74" s="220" t="s">
        <v>143</v>
      </c>
      <c r="F74" s="167" t="s">
        <v>147</v>
      </c>
      <c r="G74" s="53" t="s">
        <v>7</v>
      </c>
      <c r="H74" s="287">
        <v>0</v>
      </c>
      <c r="I74" s="287">
        <v>0</v>
      </c>
      <c r="J74" s="287">
        <v>0</v>
      </c>
    </row>
    <row r="75" spans="1:10" s="21" customFormat="1" ht="56.25">
      <c r="A75" s="72" t="s">
        <v>12</v>
      </c>
      <c r="B75" s="53" t="s">
        <v>4</v>
      </c>
      <c r="C75" s="53" t="s">
        <v>6</v>
      </c>
      <c r="D75" s="53" t="s">
        <v>30</v>
      </c>
      <c r="E75" s="220" t="s">
        <v>143</v>
      </c>
      <c r="F75" s="167" t="s">
        <v>147</v>
      </c>
      <c r="G75" s="71" t="s">
        <v>7</v>
      </c>
      <c r="H75" s="287">
        <v>112126</v>
      </c>
      <c r="I75" s="287">
        <v>117305</v>
      </c>
      <c r="J75" s="287">
        <v>121540</v>
      </c>
    </row>
    <row r="76" spans="1:10" s="33" customFormat="1" ht="18.75">
      <c r="A76" s="279" t="s">
        <v>31</v>
      </c>
      <c r="B76" s="130" t="s">
        <v>4</v>
      </c>
      <c r="C76" s="139" t="s">
        <v>30</v>
      </c>
      <c r="D76" s="139"/>
      <c r="E76" s="133"/>
      <c r="F76" s="134"/>
      <c r="G76" s="139"/>
      <c r="H76" s="294">
        <f>+H77</f>
        <v>3000</v>
      </c>
      <c r="I76" s="294">
        <f>+I77</f>
        <v>1000</v>
      </c>
      <c r="J76" s="294">
        <f>+J77</f>
        <v>1000</v>
      </c>
    </row>
    <row r="77" spans="1:10" s="33" customFormat="1" ht="31.5">
      <c r="A77" s="357" t="s">
        <v>400</v>
      </c>
      <c r="B77" s="57" t="s">
        <v>4</v>
      </c>
      <c r="C77" s="139" t="s">
        <v>30</v>
      </c>
      <c r="D77" s="139" t="s">
        <v>47</v>
      </c>
      <c r="E77" s="136"/>
      <c r="F77" s="137"/>
      <c r="G77" s="54"/>
      <c r="H77" s="278">
        <f aca="true" t="shared" si="8" ref="H77:J80">H78</f>
        <v>3000</v>
      </c>
      <c r="I77" s="278">
        <f t="shared" si="8"/>
        <v>1000</v>
      </c>
      <c r="J77" s="278">
        <f t="shared" si="8"/>
        <v>1000</v>
      </c>
    </row>
    <row r="78" spans="1:10" s="34" customFormat="1" ht="47.25">
      <c r="A78" s="337" t="s">
        <v>271</v>
      </c>
      <c r="B78" s="169" t="s">
        <v>4</v>
      </c>
      <c r="C78" s="170" t="s">
        <v>30</v>
      </c>
      <c r="D78" s="170" t="s">
        <v>47</v>
      </c>
      <c r="E78" s="444" t="s">
        <v>403</v>
      </c>
      <c r="F78" s="445"/>
      <c r="G78" s="57"/>
      <c r="H78" s="286">
        <f t="shared" si="8"/>
        <v>3000</v>
      </c>
      <c r="I78" s="286">
        <f t="shared" si="8"/>
        <v>1000</v>
      </c>
      <c r="J78" s="286">
        <f t="shared" si="8"/>
        <v>1000</v>
      </c>
    </row>
    <row r="79" spans="1:10" s="33" customFormat="1" ht="63">
      <c r="A79" s="351" t="s">
        <v>272</v>
      </c>
      <c r="B79" s="164" t="s">
        <v>4</v>
      </c>
      <c r="C79" s="7" t="s">
        <v>30</v>
      </c>
      <c r="D79" s="7" t="s">
        <v>47</v>
      </c>
      <c r="E79" s="424" t="s">
        <v>149</v>
      </c>
      <c r="F79" s="425"/>
      <c r="G79" s="53"/>
      <c r="H79" s="287">
        <f t="shared" si="8"/>
        <v>3000</v>
      </c>
      <c r="I79" s="287">
        <f t="shared" si="8"/>
        <v>1000</v>
      </c>
      <c r="J79" s="287">
        <f t="shared" si="8"/>
        <v>1000</v>
      </c>
    </row>
    <row r="80" spans="1:10" s="355" customFormat="1" ht="31.5">
      <c r="A80" s="356" t="s">
        <v>148</v>
      </c>
      <c r="B80" s="352" t="s">
        <v>4</v>
      </c>
      <c r="C80" s="353" t="s">
        <v>30</v>
      </c>
      <c r="D80" s="353" t="s">
        <v>47</v>
      </c>
      <c r="E80" s="424" t="s">
        <v>402</v>
      </c>
      <c r="F80" s="425"/>
      <c r="G80" s="353"/>
      <c r="H80" s="354">
        <f t="shared" si="8"/>
        <v>3000</v>
      </c>
      <c r="I80" s="354">
        <f t="shared" si="8"/>
        <v>1000</v>
      </c>
      <c r="J80" s="354">
        <f t="shared" si="8"/>
        <v>1000</v>
      </c>
    </row>
    <row r="81" spans="1:10" s="21" customFormat="1" ht="31.5">
      <c r="A81" s="338" t="s">
        <v>102</v>
      </c>
      <c r="B81" s="67" t="s">
        <v>4</v>
      </c>
      <c r="C81" s="140" t="s">
        <v>30</v>
      </c>
      <c r="D81" s="140" t="s">
        <v>47</v>
      </c>
      <c r="E81" s="442" t="s">
        <v>401</v>
      </c>
      <c r="F81" s="443"/>
      <c r="G81" s="53"/>
      <c r="H81" s="288">
        <f>H82</f>
        <v>3000</v>
      </c>
      <c r="I81" s="288">
        <f>+I82</f>
        <v>1000</v>
      </c>
      <c r="J81" s="288">
        <f>+J82</f>
        <v>1000</v>
      </c>
    </row>
    <row r="82" spans="1:10" s="21" customFormat="1" ht="18.75">
      <c r="A82" s="339" t="s">
        <v>133</v>
      </c>
      <c r="B82" s="7" t="s">
        <v>4</v>
      </c>
      <c r="C82" s="171" t="s">
        <v>30</v>
      </c>
      <c r="D82" s="171" t="s">
        <v>47</v>
      </c>
      <c r="E82" s="424" t="s">
        <v>401</v>
      </c>
      <c r="F82" s="425"/>
      <c r="G82" s="53" t="s">
        <v>14</v>
      </c>
      <c r="H82" s="287">
        <v>3000</v>
      </c>
      <c r="I82" s="287">
        <v>1000</v>
      </c>
      <c r="J82" s="287">
        <v>1000</v>
      </c>
    </row>
    <row r="83" spans="1:10" s="21" customFormat="1" ht="18.75">
      <c r="A83" s="58" t="s">
        <v>32</v>
      </c>
      <c r="B83" s="130" t="s">
        <v>4</v>
      </c>
      <c r="C83" s="54" t="s">
        <v>11</v>
      </c>
      <c r="D83" s="142"/>
      <c r="E83" s="142"/>
      <c r="F83" s="143"/>
      <c r="G83" s="56"/>
      <c r="H83" s="278">
        <f>H84</f>
        <v>1000</v>
      </c>
      <c r="I83" s="278">
        <f>I84</f>
        <v>1000</v>
      </c>
      <c r="J83" s="278">
        <f>J84</f>
        <v>1000</v>
      </c>
    </row>
    <row r="84" spans="1:10" s="21" customFormat="1" ht="18.75">
      <c r="A84" s="77" t="s">
        <v>33</v>
      </c>
      <c r="B84" s="57" t="s">
        <v>4</v>
      </c>
      <c r="C84" s="57" t="s">
        <v>11</v>
      </c>
      <c r="D84" s="78">
        <v>12</v>
      </c>
      <c r="E84" s="104"/>
      <c r="F84" s="105"/>
      <c r="G84" s="80"/>
      <c r="H84" s="286">
        <f>H88+H104</f>
        <v>1000</v>
      </c>
      <c r="I84" s="286">
        <f>I88+I104</f>
        <v>1000</v>
      </c>
      <c r="J84" s="286">
        <f>J88+J104</f>
        <v>1000</v>
      </c>
    </row>
    <row r="85" spans="1:10" s="21" customFormat="1" ht="47.25">
      <c r="A85" s="340" t="s">
        <v>448</v>
      </c>
      <c r="B85" s="193" t="s">
        <v>4</v>
      </c>
      <c r="C85" s="170" t="s">
        <v>11</v>
      </c>
      <c r="D85" s="255" t="s">
        <v>34</v>
      </c>
      <c r="E85" s="456" t="s">
        <v>410</v>
      </c>
      <c r="F85" s="457"/>
      <c r="G85" s="256"/>
      <c r="H85" s="269">
        <f aca="true" t="shared" si="9" ref="H85:J87">H86</f>
        <v>1000</v>
      </c>
      <c r="I85" s="269">
        <f t="shared" si="9"/>
        <v>1000</v>
      </c>
      <c r="J85" s="269">
        <f t="shared" si="9"/>
        <v>1000</v>
      </c>
    </row>
    <row r="86" spans="1:10" s="359" customFormat="1" ht="47.25">
      <c r="A86" s="366" t="s">
        <v>404</v>
      </c>
      <c r="B86" s="358" t="s">
        <v>4</v>
      </c>
      <c r="C86" s="353" t="s">
        <v>11</v>
      </c>
      <c r="D86" s="370" t="s">
        <v>34</v>
      </c>
      <c r="E86" s="446" t="s">
        <v>406</v>
      </c>
      <c r="F86" s="447"/>
      <c r="G86" s="371"/>
      <c r="H86" s="354">
        <f t="shared" si="9"/>
        <v>1000</v>
      </c>
      <c r="I86" s="354">
        <f t="shared" si="9"/>
        <v>1000</v>
      </c>
      <c r="J86" s="354">
        <f t="shared" si="9"/>
        <v>1000</v>
      </c>
    </row>
    <row r="87" spans="1:10" s="21" customFormat="1" ht="31.5">
      <c r="A87" s="341" t="s">
        <v>405</v>
      </c>
      <c r="B87" s="193" t="s">
        <v>4</v>
      </c>
      <c r="C87" s="7" t="s">
        <v>11</v>
      </c>
      <c r="D87" s="180" t="s">
        <v>34</v>
      </c>
      <c r="E87" s="438" t="s">
        <v>407</v>
      </c>
      <c r="F87" s="439"/>
      <c r="G87" s="256"/>
      <c r="H87" s="269">
        <f>H88</f>
        <v>1000</v>
      </c>
      <c r="I87" s="269">
        <f t="shared" si="9"/>
        <v>1000</v>
      </c>
      <c r="J87" s="269">
        <f t="shared" si="9"/>
        <v>1000</v>
      </c>
    </row>
    <row r="88" spans="1:10" s="21" customFormat="1" ht="21.75" customHeight="1">
      <c r="A88" s="342" t="s">
        <v>133</v>
      </c>
      <c r="B88" s="193" t="s">
        <v>4</v>
      </c>
      <c r="C88" s="7" t="s">
        <v>11</v>
      </c>
      <c r="D88" s="180" t="s">
        <v>34</v>
      </c>
      <c r="E88" s="438" t="s">
        <v>407</v>
      </c>
      <c r="F88" s="439"/>
      <c r="G88" s="256" t="s">
        <v>14</v>
      </c>
      <c r="H88" s="269">
        <v>1000</v>
      </c>
      <c r="I88" s="269">
        <v>1000</v>
      </c>
      <c r="J88" s="269">
        <v>1000</v>
      </c>
    </row>
    <row r="89" spans="1:10" s="21" customFormat="1" ht="75" hidden="1">
      <c r="A89" s="77" t="s">
        <v>265</v>
      </c>
      <c r="B89" s="57" t="s">
        <v>4</v>
      </c>
      <c r="C89" s="57" t="s">
        <v>11</v>
      </c>
      <c r="D89" s="78" t="s">
        <v>34</v>
      </c>
      <c r="E89" s="104" t="s">
        <v>164</v>
      </c>
      <c r="F89" s="105" t="s">
        <v>128</v>
      </c>
      <c r="G89" s="80"/>
      <c r="H89" s="286">
        <f aca="true" t="shared" si="10" ref="H89:J92">H90</f>
        <v>0</v>
      </c>
      <c r="I89" s="286">
        <f t="shared" si="10"/>
        <v>0</v>
      </c>
      <c r="J89" s="286">
        <f t="shared" si="10"/>
        <v>0</v>
      </c>
    </row>
    <row r="90" spans="1:10" s="21" customFormat="1" ht="56.25" hidden="1">
      <c r="A90" s="72" t="s">
        <v>266</v>
      </c>
      <c r="B90" s="57" t="s">
        <v>4</v>
      </c>
      <c r="C90" s="57" t="s">
        <v>11</v>
      </c>
      <c r="D90" s="78" t="s">
        <v>34</v>
      </c>
      <c r="E90" s="95" t="s">
        <v>165</v>
      </c>
      <c r="F90" s="98" t="s">
        <v>128</v>
      </c>
      <c r="G90" s="80"/>
      <c r="H90" s="286">
        <f t="shared" si="10"/>
        <v>0</v>
      </c>
      <c r="I90" s="286">
        <f t="shared" si="10"/>
        <v>0</v>
      </c>
      <c r="J90" s="286">
        <f t="shared" si="10"/>
        <v>0</v>
      </c>
    </row>
    <row r="91" spans="1:10" s="21" customFormat="1" ht="37.5" hidden="1">
      <c r="A91" s="242" t="s">
        <v>257</v>
      </c>
      <c r="B91" s="57" t="s">
        <v>4</v>
      </c>
      <c r="C91" s="57" t="s">
        <v>11</v>
      </c>
      <c r="D91" s="78" t="s">
        <v>34</v>
      </c>
      <c r="E91" s="95" t="s">
        <v>151</v>
      </c>
      <c r="F91" s="98" t="s">
        <v>128</v>
      </c>
      <c r="G91" s="80"/>
      <c r="H91" s="286">
        <f t="shared" si="10"/>
        <v>0</v>
      </c>
      <c r="I91" s="286">
        <f t="shared" si="10"/>
        <v>0</v>
      </c>
      <c r="J91" s="286">
        <f t="shared" si="10"/>
        <v>0</v>
      </c>
    </row>
    <row r="92" spans="1:10" s="21" customFormat="1" ht="18.75" hidden="1">
      <c r="A92" s="126" t="s">
        <v>56</v>
      </c>
      <c r="B92" s="57" t="s">
        <v>4</v>
      </c>
      <c r="C92" s="57" t="s">
        <v>11</v>
      </c>
      <c r="D92" s="78" t="s">
        <v>34</v>
      </c>
      <c r="E92" s="99" t="s">
        <v>151</v>
      </c>
      <c r="F92" s="100" t="s">
        <v>150</v>
      </c>
      <c r="G92" s="80"/>
      <c r="H92" s="286">
        <f t="shared" si="10"/>
        <v>0</v>
      </c>
      <c r="I92" s="286">
        <f t="shared" si="10"/>
        <v>0</v>
      </c>
      <c r="J92" s="286">
        <f t="shared" si="10"/>
        <v>0</v>
      </c>
    </row>
    <row r="93" spans="1:10" s="21" customFormat="1" ht="18.75" hidden="1">
      <c r="A93" s="241" t="s">
        <v>13</v>
      </c>
      <c r="B93" s="57" t="s">
        <v>4</v>
      </c>
      <c r="C93" s="57" t="s">
        <v>11</v>
      </c>
      <c r="D93" s="78" t="s">
        <v>34</v>
      </c>
      <c r="E93" s="95" t="s">
        <v>151</v>
      </c>
      <c r="F93" s="102" t="s">
        <v>150</v>
      </c>
      <c r="G93" s="80" t="s">
        <v>14</v>
      </c>
      <c r="H93" s="286">
        <v>0</v>
      </c>
      <c r="I93" s="286">
        <v>0</v>
      </c>
      <c r="J93" s="286">
        <v>0</v>
      </c>
    </row>
    <row r="94" spans="1:10" s="21" customFormat="1" ht="18.75" hidden="1">
      <c r="A94" s="126" t="s">
        <v>75</v>
      </c>
      <c r="B94" s="57" t="s">
        <v>4</v>
      </c>
      <c r="C94" s="57" t="s">
        <v>11</v>
      </c>
      <c r="D94" s="78" t="s">
        <v>34</v>
      </c>
      <c r="E94" s="438" t="s">
        <v>152</v>
      </c>
      <c r="F94" s="439"/>
      <c r="G94" s="80"/>
      <c r="H94" s="286">
        <f aca="true" t="shared" si="11" ref="H94:J95">H95</f>
        <v>0</v>
      </c>
      <c r="I94" s="286">
        <f t="shared" si="11"/>
        <v>0</v>
      </c>
      <c r="J94" s="286">
        <f t="shared" si="11"/>
        <v>0</v>
      </c>
    </row>
    <row r="95" spans="1:10" s="21" customFormat="1" ht="36" hidden="1">
      <c r="A95" s="365" t="s">
        <v>158</v>
      </c>
      <c r="B95" s="57" t="s">
        <v>4</v>
      </c>
      <c r="C95" s="57" t="s">
        <v>11</v>
      </c>
      <c r="D95" s="78" t="s">
        <v>34</v>
      </c>
      <c r="E95" s="438" t="s">
        <v>159</v>
      </c>
      <c r="F95" s="439"/>
      <c r="G95" s="80"/>
      <c r="H95" s="286">
        <f t="shared" si="11"/>
        <v>0</v>
      </c>
      <c r="I95" s="286">
        <f t="shared" si="11"/>
        <v>0</v>
      </c>
      <c r="J95" s="286">
        <f t="shared" si="11"/>
        <v>0</v>
      </c>
    </row>
    <row r="96" spans="1:10" s="21" customFormat="1" ht="18.75" hidden="1">
      <c r="A96" s="192" t="s">
        <v>13</v>
      </c>
      <c r="B96" s="57" t="s">
        <v>4</v>
      </c>
      <c r="C96" s="57" t="s">
        <v>11</v>
      </c>
      <c r="D96" s="78" t="s">
        <v>34</v>
      </c>
      <c r="E96" s="438" t="s">
        <v>160</v>
      </c>
      <c r="F96" s="439"/>
      <c r="G96" s="80" t="s">
        <v>14</v>
      </c>
      <c r="H96" s="286"/>
      <c r="I96" s="286"/>
      <c r="J96" s="286"/>
    </row>
    <row r="97" spans="1:10" s="21" customFormat="1" ht="3.75" customHeight="1" hidden="1">
      <c r="A97" s="215" t="s">
        <v>115</v>
      </c>
      <c r="B97" s="211" t="s">
        <v>4</v>
      </c>
      <c r="C97" s="211" t="s">
        <v>11</v>
      </c>
      <c r="D97" s="372" t="s">
        <v>34</v>
      </c>
      <c r="E97" s="373" t="s">
        <v>114</v>
      </c>
      <c r="F97" s="374">
        <v>1149</v>
      </c>
      <c r="G97" s="375"/>
      <c r="H97" s="376">
        <f>H98</f>
        <v>0</v>
      </c>
      <c r="I97" s="376">
        <f>I98</f>
        <v>0</v>
      </c>
      <c r="J97" s="376">
        <f>J98</f>
        <v>0</v>
      </c>
    </row>
    <row r="98" spans="1:10" s="21" customFormat="1" ht="18.75" hidden="1">
      <c r="A98" s="212" t="s">
        <v>13</v>
      </c>
      <c r="B98" s="211" t="s">
        <v>4</v>
      </c>
      <c r="C98" s="211" t="s">
        <v>11</v>
      </c>
      <c r="D98" s="372" t="s">
        <v>34</v>
      </c>
      <c r="E98" s="373" t="s">
        <v>74</v>
      </c>
      <c r="F98" s="374">
        <v>1149</v>
      </c>
      <c r="G98" s="375" t="s">
        <v>14</v>
      </c>
      <c r="H98" s="376"/>
      <c r="I98" s="376"/>
      <c r="J98" s="376"/>
    </row>
    <row r="99" spans="1:248" s="282" customFormat="1" ht="19.5" hidden="1">
      <c r="A99" s="279" t="s">
        <v>31</v>
      </c>
      <c r="B99" s="280" t="s">
        <v>4</v>
      </c>
      <c r="C99" s="377" t="s">
        <v>30</v>
      </c>
      <c r="D99" s="378"/>
      <c r="E99" s="379"/>
      <c r="F99" s="380"/>
      <c r="G99" s="381"/>
      <c r="H99" s="382">
        <f>+H100+H102</f>
        <v>0</v>
      </c>
      <c r="I99" s="382">
        <f>+I100+I102</f>
        <v>0</v>
      </c>
      <c r="J99" s="382">
        <f>+J100+J102</f>
        <v>0</v>
      </c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  <c r="BI99" s="281"/>
      <c r="BJ99" s="281"/>
      <c r="BK99" s="281"/>
      <c r="BL99" s="281"/>
      <c r="BM99" s="281"/>
      <c r="BN99" s="281"/>
      <c r="BO99" s="281"/>
      <c r="BP99" s="281"/>
      <c r="BQ99" s="281"/>
      <c r="BR99" s="281"/>
      <c r="BS99" s="281"/>
      <c r="BT99" s="281"/>
      <c r="BU99" s="281"/>
      <c r="BV99" s="281"/>
      <c r="BW99" s="281"/>
      <c r="BX99" s="281"/>
      <c r="BY99" s="281"/>
      <c r="BZ99" s="281"/>
      <c r="CA99" s="281"/>
      <c r="CB99" s="281"/>
      <c r="CC99" s="281"/>
      <c r="CD99" s="281"/>
      <c r="CE99" s="281"/>
      <c r="CF99" s="281"/>
      <c r="CG99" s="281"/>
      <c r="CH99" s="281"/>
      <c r="CI99" s="281"/>
      <c r="CJ99" s="281"/>
      <c r="CK99" s="281"/>
      <c r="CL99" s="281"/>
      <c r="CM99" s="281"/>
      <c r="CN99" s="281"/>
      <c r="CO99" s="281"/>
      <c r="CP99" s="281"/>
      <c r="CQ99" s="281"/>
      <c r="CR99" s="281"/>
      <c r="CS99" s="281"/>
      <c r="CT99" s="281"/>
      <c r="CU99" s="281"/>
      <c r="CV99" s="281"/>
      <c r="CW99" s="281"/>
      <c r="CX99" s="281"/>
      <c r="CY99" s="281"/>
      <c r="CZ99" s="281"/>
      <c r="DA99" s="281"/>
      <c r="DB99" s="281"/>
      <c r="DC99" s="281"/>
      <c r="DD99" s="281"/>
      <c r="DE99" s="281"/>
      <c r="DF99" s="281"/>
      <c r="DG99" s="281"/>
      <c r="DH99" s="281"/>
      <c r="DI99" s="281"/>
      <c r="DJ99" s="281"/>
      <c r="DK99" s="281"/>
      <c r="DL99" s="281"/>
      <c r="DM99" s="281"/>
      <c r="DN99" s="281"/>
      <c r="DO99" s="281"/>
      <c r="DP99" s="281"/>
      <c r="DQ99" s="281"/>
      <c r="DR99" s="281"/>
      <c r="DS99" s="281"/>
      <c r="DT99" s="281"/>
      <c r="DU99" s="281"/>
      <c r="DV99" s="281"/>
      <c r="DW99" s="281"/>
      <c r="DX99" s="281"/>
      <c r="DY99" s="281"/>
      <c r="DZ99" s="281"/>
      <c r="EA99" s="281"/>
      <c r="EB99" s="281"/>
      <c r="EC99" s="281"/>
      <c r="ED99" s="281"/>
      <c r="EE99" s="281"/>
      <c r="EF99" s="281"/>
      <c r="EG99" s="281"/>
      <c r="EH99" s="281"/>
      <c r="EI99" s="281"/>
      <c r="EJ99" s="281"/>
      <c r="EK99" s="281"/>
      <c r="EL99" s="281"/>
      <c r="EM99" s="281"/>
      <c r="EN99" s="281"/>
      <c r="EO99" s="281"/>
      <c r="EP99" s="281"/>
      <c r="EQ99" s="281"/>
      <c r="ER99" s="281"/>
      <c r="ES99" s="281"/>
      <c r="ET99" s="281"/>
      <c r="EU99" s="281"/>
      <c r="EV99" s="281"/>
      <c r="EW99" s="281"/>
      <c r="EX99" s="281"/>
      <c r="EY99" s="281"/>
      <c r="EZ99" s="281"/>
      <c r="FA99" s="281"/>
      <c r="FB99" s="281"/>
      <c r="FC99" s="281"/>
      <c r="FD99" s="281"/>
      <c r="FE99" s="281"/>
      <c r="FF99" s="281"/>
      <c r="FG99" s="281"/>
      <c r="FH99" s="281"/>
      <c r="FI99" s="281"/>
      <c r="FJ99" s="281"/>
      <c r="FK99" s="281"/>
      <c r="FL99" s="281"/>
      <c r="FM99" s="281"/>
      <c r="FN99" s="281"/>
      <c r="FO99" s="281"/>
      <c r="FP99" s="281"/>
      <c r="FQ99" s="281"/>
      <c r="FR99" s="281"/>
      <c r="FS99" s="281"/>
      <c r="FT99" s="281"/>
      <c r="FU99" s="281"/>
      <c r="FV99" s="281"/>
      <c r="FW99" s="281"/>
      <c r="FX99" s="281"/>
      <c r="FY99" s="281"/>
      <c r="FZ99" s="281"/>
      <c r="GA99" s="281"/>
      <c r="GB99" s="281"/>
      <c r="GC99" s="281"/>
      <c r="GD99" s="281"/>
      <c r="GE99" s="281"/>
      <c r="GF99" s="281"/>
      <c r="GG99" s="281"/>
      <c r="GH99" s="281"/>
      <c r="GI99" s="281"/>
      <c r="GJ99" s="281"/>
      <c r="GK99" s="281"/>
      <c r="GL99" s="281"/>
      <c r="GM99" s="281"/>
      <c r="GN99" s="281"/>
      <c r="GO99" s="281"/>
      <c r="GP99" s="281"/>
      <c r="GQ99" s="281"/>
      <c r="GR99" s="281"/>
      <c r="GS99" s="281"/>
      <c r="GT99" s="281"/>
      <c r="GU99" s="281"/>
      <c r="GV99" s="281"/>
      <c r="GW99" s="281"/>
      <c r="GX99" s="281"/>
      <c r="GY99" s="281"/>
      <c r="GZ99" s="281"/>
      <c r="HA99" s="281"/>
      <c r="HB99" s="281"/>
      <c r="HC99" s="281"/>
      <c r="HD99" s="281"/>
      <c r="HE99" s="281"/>
      <c r="HF99" s="281"/>
      <c r="HG99" s="281"/>
      <c r="HH99" s="281"/>
      <c r="HI99" s="281"/>
      <c r="HJ99" s="281"/>
      <c r="HK99" s="281"/>
      <c r="HL99" s="281"/>
      <c r="HM99" s="281"/>
      <c r="HN99" s="281"/>
      <c r="HO99" s="281"/>
      <c r="HP99" s="281"/>
      <c r="HQ99" s="281"/>
      <c r="HR99" s="281"/>
      <c r="HS99" s="281"/>
      <c r="HT99" s="281"/>
      <c r="HU99" s="281"/>
      <c r="HV99" s="281"/>
      <c r="HW99" s="281"/>
      <c r="HX99" s="281"/>
      <c r="HY99" s="281"/>
      <c r="HZ99" s="281"/>
      <c r="IA99" s="281"/>
      <c r="IB99" s="281"/>
      <c r="IC99" s="281"/>
      <c r="ID99" s="281"/>
      <c r="IE99" s="281"/>
      <c r="IF99" s="281"/>
      <c r="IG99" s="281"/>
      <c r="IH99" s="281"/>
      <c r="II99" s="281"/>
      <c r="IJ99" s="281"/>
      <c r="IK99" s="281"/>
      <c r="IL99" s="281"/>
      <c r="IM99" s="281"/>
      <c r="IN99" s="281"/>
    </row>
    <row r="100" spans="1:248" s="36" customFormat="1" ht="19.5" hidden="1">
      <c r="A100" s="274" t="s">
        <v>87</v>
      </c>
      <c r="B100" s="275" t="s">
        <v>4</v>
      </c>
      <c r="C100" s="377" t="s">
        <v>30</v>
      </c>
      <c r="D100" s="377" t="s">
        <v>47</v>
      </c>
      <c r="E100" s="379"/>
      <c r="F100" s="380"/>
      <c r="G100" s="381"/>
      <c r="H100" s="383">
        <f>+H101</f>
        <v>0</v>
      </c>
      <c r="I100" s="383">
        <f>+I101</f>
        <v>0</v>
      </c>
      <c r="J100" s="383">
        <f>+J101</f>
        <v>0</v>
      </c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</row>
    <row r="101" spans="1:249" s="25" customFormat="1" ht="18.75" hidden="1">
      <c r="A101" s="276" t="s">
        <v>73</v>
      </c>
      <c r="B101" s="275" t="s">
        <v>4</v>
      </c>
      <c r="C101" s="384" t="s">
        <v>30</v>
      </c>
      <c r="D101" s="275" t="s">
        <v>47</v>
      </c>
      <c r="E101" s="440" t="s">
        <v>297</v>
      </c>
      <c r="F101" s="441"/>
      <c r="G101" s="385"/>
      <c r="H101" s="382"/>
      <c r="I101" s="382"/>
      <c r="J101" s="382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</row>
    <row r="102" spans="1:38" s="26" customFormat="1" ht="18.75" hidden="1">
      <c r="A102" s="277" t="s">
        <v>296</v>
      </c>
      <c r="B102" s="273" t="s">
        <v>4</v>
      </c>
      <c r="C102" s="386" t="s">
        <v>30</v>
      </c>
      <c r="D102" s="386" t="s">
        <v>47</v>
      </c>
      <c r="E102" s="448" t="s">
        <v>155</v>
      </c>
      <c r="F102" s="449"/>
      <c r="G102" s="387"/>
      <c r="H102" s="383">
        <f>+H103</f>
        <v>0</v>
      </c>
      <c r="I102" s="383">
        <f>+I103</f>
        <v>0</v>
      </c>
      <c r="J102" s="383">
        <f>+J103</f>
        <v>0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s="24" customFormat="1" ht="30" hidden="1">
      <c r="A103" s="272" t="s">
        <v>178</v>
      </c>
      <c r="B103" s="273" t="s">
        <v>4</v>
      </c>
      <c r="C103" s="388" t="s">
        <v>30</v>
      </c>
      <c r="D103" s="388" t="s">
        <v>47</v>
      </c>
      <c r="E103" s="448" t="s">
        <v>298</v>
      </c>
      <c r="F103" s="449"/>
      <c r="G103" s="385" t="s">
        <v>14</v>
      </c>
      <c r="H103" s="278"/>
      <c r="I103" s="278"/>
      <c r="J103" s="278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1:38" s="24" customFormat="1" ht="31.5" customHeight="1" hidden="1">
      <c r="A104" s="122" t="s">
        <v>73</v>
      </c>
      <c r="B104" s="188" t="s">
        <v>4</v>
      </c>
      <c r="C104" s="360" t="s">
        <v>11</v>
      </c>
      <c r="D104" s="361" t="s">
        <v>34</v>
      </c>
      <c r="E104" s="460" t="s">
        <v>154</v>
      </c>
      <c r="F104" s="461"/>
      <c r="G104" s="362"/>
      <c r="H104" s="269">
        <f>H105</f>
        <v>0</v>
      </c>
      <c r="I104" s="269">
        <f>I105</f>
        <v>0</v>
      </c>
      <c r="J104" s="269">
        <f>J105</f>
        <v>0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1:38" s="24" customFormat="1" ht="26.25" customHeight="1" hidden="1">
      <c r="A105" s="263" t="s">
        <v>75</v>
      </c>
      <c r="B105" s="188" t="s">
        <v>4</v>
      </c>
      <c r="C105" s="260" t="s">
        <v>11</v>
      </c>
      <c r="D105" s="261" t="s">
        <v>34</v>
      </c>
      <c r="E105" s="462" t="s">
        <v>155</v>
      </c>
      <c r="F105" s="463"/>
      <c r="G105" s="262"/>
      <c r="H105" s="270">
        <f>H108+H110+H112+H114+H106</f>
        <v>0</v>
      </c>
      <c r="I105" s="270">
        <f>I108+I110+I112+I114+I106</f>
        <v>0</v>
      </c>
      <c r="J105" s="270">
        <f>J108+J110+J112+J114+J106</f>
        <v>0</v>
      </c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1:38" s="24" customFormat="1" ht="24" customHeight="1" hidden="1">
      <c r="A106" s="243" t="s">
        <v>414</v>
      </c>
      <c r="B106" s="188" t="s">
        <v>4</v>
      </c>
      <c r="C106" s="260" t="s">
        <v>11</v>
      </c>
      <c r="D106" s="261" t="s">
        <v>34</v>
      </c>
      <c r="E106" s="458" t="s">
        <v>415</v>
      </c>
      <c r="F106" s="459"/>
      <c r="G106" s="262"/>
      <c r="H106" s="270">
        <f>H107</f>
        <v>0</v>
      </c>
      <c r="I106" s="270">
        <f>I107</f>
        <v>0</v>
      </c>
      <c r="J106" s="270">
        <f>J107</f>
        <v>0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1:38" s="24" customFormat="1" ht="17.25" customHeight="1" hidden="1">
      <c r="A107" s="249" t="s">
        <v>13</v>
      </c>
      <c r="B107" s="195" t="s">
        <v>4</v>
      </c>
      <c r="C107" s="260" t="s">
        <v>11</v>
      </c>
      <c r="D107" s="261" t="s">
        <v>34</v>
      </c>
      <c r="E107" s="462" t="s">
        <v>416</v>
      </c>
      <c r="F107" s="463"/>
      <c r="G107" s="262" t="s">
        <v>14</v>
      </c>
      <c r="H107" s="270">
        <v>0</v>
      </c>
      <c r="I107" s="270">
        <v>0</v>
      </c>
      <c r="J107" s="270">
        <v>0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1:38" s="24" customFormat="1" ht="24" customHeight="1" hidden="1">
      <c r="A108" s="243" t="s">
        <v>153</v>
      </c>
      <c r="B108" s="188" t="s">
        <v>4</v>
      </c>
      <c r="C108" s="260" t="s">
        <v>11</v>
      </c>
      <c r="D108" s="261" t="s">
        <v>34</v>
      </c>
      <c r="E108" s="458" t="s">
        <v>156</v>
      </c>
      <c r="F108" s="459"/>
      <c r="G108" s="262"/>
      <c r="H108" s="270">
        <f>H109</f>
        <v>0</v>
      </c>
      <c r="I108" s="270">
        <f>I109</f>
        <v>0</v>
      </c>
      <c r="J108" s="270">
        <f>J109</f>
        <v>0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1:38" s="24" customFormat="1" ht="18" customHeight="1" hidden="1">
      <c r="A109" s="249" t="s">
        <v>13</v>
      </c>
      <c r="B109" s="195" t="s">
        <v>4</v>
      </c>
      <c r="C109" s="260" t="s">
        <v>11</v>
      </c>
      <c r="D109" s="261" t="s">
        <v>34</v>
      </c>
      <c r="E109" s="462" t="s">
        <v>157</v>
      </c>
      <c r="F109" s="463"/>
      <c r="G109" s="262" t="s">
        <v>14</v>
      </c>
      <c r="H109" s="270">
        <v>0</v>
      </c>
      <c r="I109" s="270">
        <v>0</v>
      </c>
      <c r="J109" s="270">
        <v>0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1:38" s="24" customFormat="1" ht="37.5" hidden="1">
      <c r="A110" s="271" t="s">
        <v>291</v>
      </c>
      <c r="B110" s="195" t="s">
        <v>4</v>
      </c>
      <c r="C110" s="260" t="s">
        <v>11</v>
      </c>
      <c r="D110" s="261" t="s">
        <v>34</v>
      </c>
      <c r="E110" s="462" t="s">
        <v>160</v>
      </c>
      <c r="F110" s="463"/>
      <c r="G110" s="262"/>
      <c r="H110" s="270">
        <f>H111</f>
        <v>0</v>
      </c>
      <c r="I110" s="270">
        <f>I111</f>
        <v>0</v>
      </c>
      <c r="J110" s="270">
        <f>J111</f>
        <v>0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1:38" s="24" customFormat="1" ht="18.75" hidden="1">
      <c r="A111" s="271" t="s">
        <v>133</v>
      </c>
      <c r="B111" s="195" t="s">
        <v>4</v>
      </c>
      <c r="C111" s="260" t="s">
        <v>11</v>
      </c>
      <c r="D111" s="261" t="s">
        <v>34</v>
      </c>
      <c r="E111" s="462" t="s">
        <v>160</v>
      </c>
      <c r="F111" s="463"/>
      <c r="G111" s="262" t="s">
        <v>14</v>
      </c>
      <c r="H111" s="270"/>
      <c r="I111" s="270"/>
      <c r="J111" s="270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1:38" s="24" customFormat="1" ht="37.5" hidden="1">
      <c r="A112" s="271" t="s">
        <v>292</v>
      </c>
      <c r="B112" s="195" t="s">
        <v>4</v>
      </c>
      <c r="C112" s="260" t="s">
        <v>11</v>
      </c>
      <c r="D112" s="261" t="s">
        <v>34</v>
      </c>
      <c r="E112" s="462" t="s">
        <v>293</v>
      </c>
      <c r="F112" s="463"/>
      <c r="G112" s="262"/>
      <c r="H112" s="270">
        <f>H113</f>
        <v>0</v>
      </c>
      <c r="I112" s="270">
        <f>I113</f>
        <v>0</v>
      </c>
      <c r="J112" s="270">
        <f>J113</f>
        <v>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1:38" s="24" customFormat="1" ht="18.75" hidden="1">
      <c r="A113" s="271" t="s">
        <v>133</v>
      </c>
      <c r="B113" s="195" t="s">
        <v>4</v>
      </c>
      <c r="C113" s="260" t="s">
        <v>11</v>
      </c>
      <c r="D113" s="261" t="s">
        <v>34</v>
      </c>
      <c r="E113" s="462" t="s">
        <v>293</v>
      </c>
      <c r="F113" s="463"/>
      <c r="G113" s="262" t="s">
        <v>14</v>
      </c>
      <c r="H113" s="270"/>
      <c r="I113" s="270"/>
      <c r="J113" s="270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1:38" s="24" customFormat="1" ht="37.5" hidden="1">
      <c r="A114" s="271" t="s">
        <v>294</v>
      </c>
      <c r="B114" s="195" t="s">
        <v>4</v>
      </c>
      <c r="C114" s="260" t="s">
        <v>11</v>
      </c>
      <c r="D114" s="261" t="s">
        <v>34</v>
      </c>
      <c r="E114" s="462" t="s">
        <v>295</v>
      </c>
      <c r="F114" s="463"/>
      <c r="G114" s="262"/>
      <c r="H114" s="270">
        <f>H115</f>
        <v>0</v>
      </c>
      <c r="I114" s="270">
        <f>I115</f>
        <v>0</v>
      </c>
      <c r="J114" s="270">
        <f>J115</f>
        <v>0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1:38" s="24" customFormat="1" ht="1.5" customHeight="1" hidden="1">
      <c r="A115" s="271" t="s">
        <v>133</v>
      </c>
      <c r="B115" s="195" t="s">
        <v>4</v>
      </c>
      <c r="C115" s="260" t="s">
        <v>11</v>
      </c>
      <c r="D115" s="261" t="s">
        <v>34</v>
      </c>
      <c r="E115" s="462" t="s">
        <v>295</v>
      </c>
      <c r="F115" s="463"/>
      <c r="G115" s="262" t="s">
        <v>14</v>
      </c>
      <c r="H115" s="270"/>
      <c r="I115" s="270"/>
      <c r="J115" s="270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1:10" s="29" customFormat="1" ht="22.5" customHeight="1">
      <c r="A116" s="129" t="s">
        <v>35</v>
      </c>
      <c r="B116" s="173" t="s">
        <v>4</v>
      </c>
      <c r="C116" s="131" t="s">
        <v>36</v>
      </c>
      <c r="D116" s="131"/>
      <c r="E116" s="103"/>
      <c r="F116" s="15"/>
      <c r="G116" s="131"/>
      <c r="H116" s="295">
        <f>+H123+H155</f>
        <v>252000</v>
      </c>
      <c r="I116" s="295">
        <f>+I123+I155</f>
        <v>220000</v>
      </c>
      <c r="J116" s="295">
        <f>+J123+J155</f>
        <v>220000</v>
      </c>
    </row>
    <row r="117" spans="1:10" s="29" customFormat="1" ht="18.75" hidden="1">
      <c r="A117" s="196" t="s">
        <v>106</v>
      </c>
      <c r="B117" s="191" t="s">
        <v>4</v>
      </c>
      <c r="C117" s="197" t="s">
        <v>36</v>
      </c>
      <c r="D117" s="197" t="s">
        <v>5</v>
      </c>
      <c r="E117" s="468"/>
      <c r="F117" s="469"/>
      <c r="G117" s="197"/>
      <c r="H117" s="296"/>
      <c r="I117" s="296"/>
      <c r="J117" s="296"/>
    </row>
    <row r="118" spans="1:10" s="29" customFormat="1" ht="56.25" hidden="1">
      <c r="A118" s="367" t="s">
        <v>103</v>
      </c>
      <c r="B118" s="191" t="s">
        <v>4</v>
      </c>
      <c r="C118" s="197" t="s">
        <v>36</v>
      </c>
      <c r="D118" s="197" t="s">
        <v>5</v>
      </c>
      <c r="E118" s="468" t="s">
        <v>162</v>
      </c>
      <c r="F118" s="469"/>
      <c r="G118" s="197"/>
      <c r="H118" s="296"/>
      <c r="I118" s="296"/>
      <c r="J118" s="296"/>
    </row>
    <row r="119" spans="1:10" s="29" customFormat="1" ht="75" hidden="1">
      <c r="A119" s="66" t="s">
        <v>96</v>
      </c>
      <c r="B119" s="191" t="s">
        <v>4</v>
      </c>
      <c r="C119" s="197" t="s">
        <v>36</v>
      </c>
      <c r="D119" s="197" t="s">
        <v>5</v>
      </c>
      <c r="E119" s="468" t="s">
        <v>163</v>
      </c>
      <c r="F119" s="469"/>
      <c r="G119" s="197"/>
      <c r="H119" s="296"/>
      <c r="I119" s="296"/>
      <c r="J119" s="296"/>
    </row>
    <row r="120" spans="1:10" s="29" customFormat="1" ht="37.5" hidden="1">
      <c r="A120" s="66"/>
      <c r="B120" s="191"/>
      <c r="C120" s="197" t="s">
        <v>36</v>
      </c>
      <c r="D120" s="197" t="s">
        <v>5</v>
      </c>
      <c r="E120" s="219" t="s">
        <v>161</v>
      </c>
      <c r="F120" s="218" t="s">
        <v>128</v>
      </c>
      <c r="G120" s="197"/>
      <c r="H120" s="296"/>
      <c r="I120" s="296"/>
      <c r="J120" s="296"/>
    </row>
    <row r="121" spans="1:10" s="29" customFormat="1" ht="18.75" hidden="1">
      <c r="A121" s="198" t="s">
        <v>105</v>
      </c>
      <c r="B121" s="191" t="s">
        <v>4</v>
      </c>
      <c r="C121" s="197" t="s">
        <v>36</v>
      </c>
      <c r="D121" s="197" t="s">
        <v>5</v>
      </c>
      <c r="E121" s="468" t="s">
        <v>104</v>
      </c>
      <c r="F121" s="469"/>
      <c r="G121" s="197"/>
      <c r="H121" s="296"/>
      <c r="I121" s="296"/>
      <c r="J121" s="296"/>
    </row>
    <row r="122" spans="1:10" s="29" customFormat="1" ht="18.75" hidden="1">
      <c r="A122" s="194" t="s">
        <v>13</v>
      </c>
      <c r="B122" s="199" t="s">
        <v>4</v>
      </c>
      <c r="C122" s="197" t="s">
        <v>36</v>
      </c>
      <c r="D122" s="197" t="s">
        <v>5</v>
      </c>
      <c r="E122" s="468" t="s">
        <v>104</v>
      </c>
      <c r="F122" s="469"/>
      <c r="G122" s="197" t="s">
        <v>14</v>
      </c>
      <c r="H122" s="296"/>
      <c r="I122" s="296"/>
      <c r="J122" s="296"/>
    </row>
    <row r="123" spans="1:10" s="21" customFormat="1" ht="18.75" hidden="1">
      <c r="A123" s="129" t="s">
        <v>37</v>
      </c>
      <c r="B123" s="57" t="s">
        <v>4</v>
      </c>
      <c r="C123" s="131" t="s">
        <v>36</v>
      </c>
      <c r="D123" s="131" t="s">
        <v>6</v>
      </c>
      <c r="E123" s="142"/>
      <c r="F123" s="143"/>
      <c r="G123" s="131"/>
      <c r="H123" s="295">
        <f>H124+H128+H144+H135</f>
        <v>0</v>
      </c>
      <c r="I123" s="295">
        <f>I124+I128+I144</f>
        <v>0</v>
      </c>
      <c r="J123" s="295">
        <f>J124+J128+J144</f>
        <v>0</v>
      </c>
    </row>
    <row r="124" spans="1:10" s="21" customFormat="1" ht="47.25" hidden="1">
      <c r="A124" s="395" t="s">
        <v>425</v>
      </c>
      <c r="B124" s="60" t="s">
        <v>4</v>
      </c>
      <c r="C124" s="131" t="s">
        <v>36</v>
      </c>
      <c r="D124" s="131" t="s">
        <v>6</v>
      </c>
      <c r="E124" s="396" t="s">
        <v>420</v>
      </c>
      <c r="F124" s="397" t="s">
        <v>128</v>
      </c>
      <c r="G124" s="131"/>
      <c r="H124" s="295">
        <f aca="true" t="shared" si="12" ref="H124:J125">H125</f>
        <v>0</v>
      </c>
      <c r="I124" s="295">
        <f t="shared" si="12"/>
        <v>0</v>
      </c>
      <c r="J124" s="295">
        <f t="shared" si="12"/>
        <v>0</v>
      </c>
    </row>
    <row r="125" spans="1:10" s="21" customFormat="1" ht="63" hidden="1">
      <c r="A125" s="398" t="s">
        <v>268</v>
      </c>
      <c r="B125" s="67" t="s">
        <v>4</v>
      </c>
      <c r="C125" s="138" t="s">
        <v>36</v>
      </c>
      <c r="D125" s="138" t="s">
        <v>6</v>
      </c>
      <c r="E125" s="399" t="s">
        <v>186</v>
      </c>
      <c r="F125" s="400" t="s">
        <v>128</v>
      </c>
      <c r="G125" s="138"/>
      <c r="H125" s="297">
        <f t="shared" si="12"/>
        <v>0</v>
      </c>
      <c r="I125" s="297">
        <f t="shared" si="12"/>
        <v>0</v>
      </c>
      <c r="J125" s="297">
        <f t="shared" si="12"/>
        <v>0</v>
      </c>
    </row>
    <row r="126" spans="1:10" s="21" customFormat="1" ht="18.75" customHeight="1" hidden="1">
      <c r="A126" s="401" t="s">
        <v>421</v>
      </c>
      <c r="B126" s="67" t="s">
        <v>4</v>
      </c>
      <c r="C126" s="68" t="s">
        <v>36</v>
      </c>
      <c r="D126" s="69" t="s">
        <v>6</v>
      </c>
      <c r="E126" s="402" t="s">
        <v>422</v>
      </c>
      <c r="F126" s="403" t="s">
        <v>423</v>
      </c>
      <c r="G126" s="71"/>
      <c r="H126" s="285">
        <f>+H127</f>
        <v>0</v>
      </c>
      <c r="I126" s="285">
        <f>+I127</f>
        <v>0</v>
      </c>
      <c r="J126" s="285">
        <f>+J127</f>
        <v>0</v>
      </c>
    </row>
    <row r="127" spans="1:10" s="21" customFormat="1" ht="31.5" customHeight="1" hidden="1">
      <c r="A127" s="404" t="s">
        <v>133</v>
      </c>
      <c r="B127" s="67" t="s">
        <v>4</v>
      </c>
      <c r="C127" s="138" t="s">
        <v>36</v>
      </c>
      <c r="D127" s="138" t="s">
        <v>6</v>
      </c>
      <c r="E127" s="402" t="s">
        <v>422</v>
      </c>
      <c r="F127" s="403" t="s">
        <v>423</v>
      </c>
      <c r="G127" s="53" t="s">
        <v>14</v>
      </c>
      <c r="H127" s="287">
        <v>0</v>
      </c>
      <c r="I127" s="287"/>
      <c r="J127" s="287"/>
    </row>
    <row r="128" spans="1:10" s="21" customFormat="1" ht="56.25" hidden="1">
      <c r="A128" s="152" t="s">
        <v>237</v>
      </c>
      <c r="B128" s="60" t="s">
        <v>4</v>
      </c>
      <c r="C128" s="177" t="s">
        <v>36</v>
      </c>
      <c r="D128" s="177" t="s">
        <v>6</v>
      </c>
      <c r="E128" s="464" t="s">
        <v>239</v>
      </c>
      <c r="F128" s="445"/>
      <c r="G128" s="57"/>
      <c r="H128" s="286">
        <f>H129</f>
        <v>0</v>
      </c>
      <c r="I128" s="286">
        <f>I129</f>
        <v>0</v>
      </c>
      <c r="J128" s="286">
        <f>J129</f>
        <v>0</v>
      </c>
    </row>
    <row r="129" spans="1:10" s="21" customFormat="1" ht="56.25" hidden="1">
      <c r="A129" s="187" t="s">
        <v>238</v>
      </c>
      <c r="B129" s="183" t="s">
        <v>4</v>
      </c>
      <c r="C129" s="200" t="s">
        <v>36</v>
      </c>
      <c r="D129" s="200" t="s">
        <v>6</v>
      </c>
      <c r="E129" s="416" t="s">
        <v>242</v>
      </c>
      <c r="F129" s="417"/>
      <c r="G129" s="188"/>
      <c r="H129" s="298"/>
      <c r="I129" s="298"/>
      <c r="J129" s="298"/>
    </row>
    <row r="130" spans="1:10" s="21" customFormat="1" ht="18.75" hidden="1">
      <c r="A130" s="189" t="s">
        <v>240</v>
      </c>
      <c r="B130" s="183" t="s">
        <v>4</v>
      </c>
      <c r="C130" s="200" t="s">
        <v>36</v>
      </c>
      <c r="D130" s="200" t="s">
        <v>6</v>
      </c>
      <c r="E130" s="465" t="s">
        <v>241</v>
      </c>
      <c r="F130" s="466"/>
      <c r="G130" s="188"/>
      <c r="H130" s="298"/>
      <c r="I130" s="298"/>
      <c r="J130" s="298"/>
    </row>
    <row r="131" spans="1:10" s="21" customFormat="1" ht="37.5" hidden="1">
      <c r="A131" s="239" t="s">
        <v>243</v>
      </c>
      <c r="B131" s="183" t="s">
        <v>4</v>
      </c>
      <c r="C131" s="200" t="s">
        <v>36</v>
      </c>
      <c r="D131" s="200" t="s">
        <v>6</v>
      </c>
      <c r="E131" s="465" t="s">
        <v>259</v>
      </c>
      <c r="F131" s="467"/>
      <c r="G131" s="188"/>
      <c r="H131" s="298"/>
      <c r="I131" s="298"/>
      <c r="J131" s="298"/>
    </row>
    <row r="132" spans="1:10" s="21" customFormat="1" ht="18.75" hidden="1">
      <c r="A132" s="203" t="s">
        <v>13</v>
      </c>
      <c r="B132" s="183" t="s">
        <v>4</v>
      </c>
      <c r="C132" s="200" t="s">
        <v>36</v>
      </c>
      <c r="D132" s="200" t="s">
        <v>6</v>
      </c>
      <c r="E132" s="416" t="s">
        <v>258</v>
      </c>
      <c r="F132" s="417"/>
      <c r="G132" s="188" t="s">
        <v>14</v>
      </c>
      <c r="H132" s="298"/>
      <c r="I132" s="298"/>
      <c r="J132" s="298"/>
    </row>
    <row r="133" spans="1:10" s="21" customFormat="1" ht="18.75" hidden="1">
      <c r="A133" s="76" t="s">
        <v>95</v>
      </c>
      <c r="B133" s="67" t="s">
        <v>4</v>
      </c>
      <c r="C133" s="138" t="s">
        <v>36</v>
      </c>
      <c r="D133" s="138" t="s">
        <v>6</v>
      </c>
      <c r="E133" s="424" t="s">
        <v>94</v>
      </c>
      <c r="F133" s="425"/>
      <c r="G133" s="53"/>
      <c r="H133" s="287">
        <f>H134</f>
        <v>0</v>
      </c>
      <c r="I133" s="287">
        <f>I134</f>
        <v>0</v>
      </c>
      <c r="J133" s="287">
        <f>J134</f>
        <v>0</v>
      </c>
    </row>
    <row r="134" spans="1:10" s="21" customFormat="1" ht="18.75" hidden="1">
      <c r="A134" s="176" t="s">
        <v>13</v>
      </c>
      <c r="B134" s="67" t="s">
        <v>4</v>
      </c>
      <c r="C134" s="138" t="s">
        <v>36</v>
      </c>
      <c r="D134" s="138" t="s">
        <v>6</v>
      </c>
      <c r="E134" s="424" t="s">
        <v>94</v>
      </c>
      <c r="F134" s="425"/>
      <c r="G134" s="53" t="s">
        <v>14</v>
      </c>
      <c r="H134" s="287"/>
      <c r="I134" s="287"/>
      <c r="J134" s="287"/>
    </row>
    <row r="135" spans="1:10" s="21" customFormat="1" ht="0.75" customHeight="1" hidden="1">
      <c r="A135" s="315" t="s">
        <v>300</v>
      </c>
      <c r="B135" s="316" t="s">
        <v>301</v>
      </c>
      <c r="C135" s="138" t="s">
        <v>36</v>
      </c>
      <c r="D135" s="138" t="s">
        <v>6</v>
      </c>
      <c r="E135" s="472" t="s">
        <v>302</v>
      </c>
      <c r="F135" s="473"/>
      <c r="G135" s="53"/>
      <c r="H135" s="268">
        <f aca="true" t="shared" si="13" ref="H135:J136">H136</f>
        <v>0</v>
      </c>
      <c r="I135" s="268">
        <f>I136</f>
        <v>0</v>
      </c>
      <c r="J135" s="268">
        <f>J136</f>
        <v>0</v>
      </c>
    </row>
    <row r="136" spans="1:10" s="21" customFormat="1" ht="3" customHeight="1" hidden="1">
      <c r="A136" s="317" t="s">
        <v>303</v>
      </c>
      <c r="B136" s="318" t="s">
        <v>304</v>
      </c>
      <c r="C136" s="138" t="s">
        <v>36</v>
      </c>
      <c r="D136" s="138" t="s">
        <v>6</v>
      </c>
      <c r="E136" s="474" t="s">
        <v>305</v>
      </c>
      <c r="F136" s="475"/>
      <c r="G136" s="53"/>
      <c r="H136" s="268">
        <f t="shared" si="13"/>
        <v>0</v>
      </c>
      <c r="I136" s="268">
        <f t="shared" si="13"/>
        <v>0</v>
      </c>
      <c r="J136" s="268">
        <f t="shared" si="13"/>
        <v>0</v>
      </c>
    </row>
    <row r="137" spans="1:10" s="21" customFormat="1" ht="30" customHeight="1" hidden="1">
      <c r="A137" s="317" t="s">
        <v>306</v>
      </c>
      <c r="B137" s="318" t="s">
        <v>306</v>
      </c>
      <c r="C137" s="138" t="s">
        <v>36</v>
      </c>
      <c r="D137" s="138" t="s">
        <v>6</v>
      </c>
      <c r="E137" s="472" t="s">
        <v>241</v>
      </c>
      <c r="F137" s="473"/>
      <c r="G137" s="53"/>
      <c r="H137" s="268">
        <f>H139+H141+H143</f>
        <v>0</v>
      </c>
      <c r="I137" s="268">
        <f>I139+I141+I143</f>
        <v>0</v>
      </c>
      <c r="J137" s="268">
        <f>J139+J141+J143</f>
        <v>0</v>
      </c>
    </row>
    <row r="138" spans="1:10" s="21" customFormat="1" ht="19.5" customHeight="1" hidden="1">
      <c r="A138" s="319" t="s">
        <v>307</v>
      </c>
      <c r="B138" s="67"/>
      <c r="C138" s="138" t="s">
        <v>36</v>
      </c>
      <c r="D138" s="138" t="s">
        <v>6</v>
      </c>
      <c r="E138" s="424" t="s">
        <v>308</v>
      </c>
      <c r="F138" s="425"/>
      <c r="G138" s="53"/>
      <c r="H138" s="268">
        <f>H139</f>
        <v>0</v>
      </c>
      <c r="I138" s="268">
        <v>0</v>
      </c>
      <c r="J138" s="268">
        <v>0</v>
      </c>
    </row>
    <row r="139" spans="1:10" s="21" customFormat="1" ht="20.25" customHeight="1" hidden="1">
      <c r="A139" s="320" t="s">
        <v>309</v>
      </c>
      <c r="B139" s="67"/>
      <c r="C139" s="138" t="s">
        <v>36</v>
      </c>
      <c r="D139" s="138" t="s">
        <v>6</v>
      </c>
      <c r="E139" s="424" t="s">
        <v>308</v>
      </c>
      <c r="F139" s="425"/>
      <c r="G139" s="53" t="s">
        <v>93</v>
      </c>
      <c r="H139" s="268"/>
      <c r="I139" s="268"/>
      <c r="J139" s="268"/>
    </row>
    <row r="140" spans="1:10" s="21" customFormat="1" ht="24.75" customHeight="1" hidden="1">
      <c r="A140" s="321" t="s">
        <v>310</v>
      </c>
      <c r="B140" s="67"/>
      <c r="C140" s="138" t="s">
        <v>36</v>
      </c>
      <c r="D140" s="138" t="s">
        <v>6</v>
      </c>
      <c r="E140" s="424" t="s">
        <v>311</v>
      </c>
      <c r="F140" s="425"/>
      <c r="G140" s="53"/>
      <c r="H140" s="268">
        <f>H141</f>
        <v>0</v>
      </c>
      <c r="I140" s="268">
        <v>0</v>
      </c>
      <c r="J140" s="268">
        <v>0</v>
      </c>
    </row>
    <row r="141" spans="1:10" s="21" customFormat="1" ht="35.25" customHeight="1" hidden="1">
      <c r="A141" s="320" t="s">
        <v>309</v>
      </c>
      <c r="B141" s="67"/>
      <c r="C141" s="138" t="s">
        <v>36</v>
      </c>
      <c r="D141" s="138" t="s">
        <v>6</v>
      </c>
      <c r="E141" s="424" t="s">
        <v>311</v>
      </c>
      <c r="F141" s="425"/>
      <c r="G141" s="53" t="s">
        <v>93</v>
      </c>
      <c r="H141" s="268"/>
      <c r="I141" s="268"/>
      <c r="J141" s="268"/>
    </row>
    <row r="142" spans="1:10" s="21" customFormat="1" ht="37.5" hidden="1">
      <c r="A142" s="322" t="s">
        <v>312</v>
      </c>
      <c r="B142" s="67"/>
      <c r="C142" s="138" t="s">
        <v>36</v>
      </c>
      <c r="D142" s="138" t="s">
        <v>6</v>
      </c>
      <c r="E142" s="424" t="s">
        <v>313</v>
      </c>
      <c r="F142" s="425"/>
      <c r="G142" s="53"/>
      <c r="H142" s="268">
        <f>H143</f>
        <v>0</v>
      </c>
      <c r="I142" s="268">
        <v>0</v>
      </c>
      <c r="J142" s="268">
        <v>0</v>
      </c>
    </row>
    <row r="143" spans="1:10" s="21" customFormat="1" ht="1.5" customHeight="1" hidden="1">
      <c r="A143" s="323" t="s">
        <v>133</v>
      </c>
      <c r="B143" s="67"/>
      <c r="C143" s="138" t="s">
        <v>36</v>
      </c>
      <c r="D143" s="138" t="s">
        <v>6</v>
      </c>
      <c r="E143" s="424" t="s">
        <v>313</v>
      </c>
      <c r="F143" s="425"/>
      <c r="G143" s="53" t="s">
        <v>93</v>
      </c>
      <c r="H143" s="268"/>
      <c r="I143" s="268"/>
      <c r="J143" s="268"/>
    </row>
    <row r="144" spans="1:10" s="21" customFormat="1" ht="56.25" hidden="1">
      <c r="A144" s="152" t="s">
        <v>267</v>
      </c>
      <c r="B144" s="60" t="s">
        <v>4</v>
      </c>
      <c r="C144" s="177" t="s">
        <v>36</v>
      </c>
      <c r="D144" s="177" t="s">
        <v>6</v>
      </c>
      <c r="E144" s="470" t="s">
        <v>274</v>
      </c>
      <c r="F144" s="471"/>
      <c r="G144" s="57"/>
      <c r="H144" s="286">
        <f aca="true" t="shared" si="14" ref="H144:J145">H145</f>
        <v>0</v>
      </c>
      <c r="I144" s="286">
        <f t="shared" si="14"/>
        <v>0</v>
      </c>
      <c r="J144" s="286">
        <f t="shared" si="14"/>
        <v>0</v>
      </c>
    </row>
    <row r="145" spans="1:10" s="21" customFormat="1" ht="75" hidden="1">
      <c r="A145" s="66" t="s">
        <v>268</v>
      </c>
      <c r="B145" s="202" t="s">
        <v>4</v>
      </c>
      <c r="C145" s="245" t="s">
        <v>36</v>
      </c>
      <c r="D145" s="245" t="s">
        <v>6</v>
      </c>
      <c r="E145" s="470" t="s">
        <v>244</v>
      </c>
      <c r="F145" s="471"/>
      <c r="G145" s="10"/>
      <c r="H145" s="299">
        <f t="shared" si="14"/>
        <v>0</v>
      </c>
      <c r="I145" s="299">
        <f t="shared" si="14"/>
        <v>0</v>
      </c>
      <c r="J145" s="299">
        <f t="shared" si="14"/>
        <v>0</v>
      </c>
    </row>
    <row r="146" spans="1:10" s="21" customFormat="1" ht="37.5" hidden="1">
      <c r="A146" s="247" t="s">
        <v>245</v>
      </c>
      <c r="B146" s="201" t="s">
        <v>4</v>
      </c>
      <c r="C146" s="246" t="s">
        <v>36</v>
      </c>
      <c r="D146" s="246" t="s">
        <v>6</v>
      </c>
      <c r="E146" s="476" t="s">
        <v>246</v>
      </c>
      <c r="F146" s="477"/>
      <c r="G146" s="170"/>
      <c r="H146" s="269">
        <f>H148+H153+H154+H149</f>
        <v>0</v>
      </c>
      <c r="I146" s="269">
        <f>I148+I149</f>
        <v>0</v>
      </c>
      <c r="J146" s="269">
        <f>J148+J149</f>
        <v>0</v>
      </c>
    </row>
    <row r="147" spans="1:10" s="21" customFormat="1" ht="37.5" hidden="1">
      <c r="A147" s="248" t="s">
        <v>199</v>
      </c>
      <c r="B147" s="201" t="s">
        <v>4</v>
      </c>
      <c r="C147" s="246" t="s">
        <v>36</v>
      </c>
      <c r="D147" s="246"/>
      <c r="E147" s="476" t="s">
        <v>247</v>
      </c>
      <c r="F147" s="478"/>
      <c r="G147" s="170"/>
      <c r="H147" s="269">
        <f>H148+H149</f>
        <v>0</v>
      </c>
      <c r="I147" s="269">
        <v>0</v>
      </c>
      <c r="J147" s="269">
        <v>0</v>
      </c>
    </row>
    <row r="148" spans="1:10" s="21" customFormat="1" ht="18.75" hidden="1">
      <c r="A148" s="249" t="s">
        <v>13</v>
      </c>
      <c r="B148" s="201" t="s">
        <v>4</v>
      </c>
      <c r="C148" s="264" t="s">
        <v>36</v>
      </c>
      <c r="D148" s="264" t="s">
        <v>6</v>
      </c>
      <c r="E148" s="479" t="s">
        <v>247</v>
      </c>
      <c r="F148" s="480"/>
      <c r="G148" s="7" t="s">
        <v>14</v>
      </c>
      <c r="H148" s="270"/>
      <c r="I148" s="270"/>
      <c r="J148" s="270"/>
    </row>
    <row r="149" spans="1:10" s="21" customFormat="1" ht="18.75" hidden="1">
      <c r="A149" s="243" t="s">
        <v>15</v>
      </c>
      <c r="B149" s="201" t="s">
        <v>4</v>
      </c>
      <c r="C149" s="246" t="s">
        <v>36</v>
      </c>
      <c r="D149" s="246" t="s">
        <v>6</v>
      </c>
      <c r="E149" s="476" t="s">
        <v>247</v>
      </c>
      <c r="F149" s="478"/>
      <c r="G149" s="170" t="s">
        <v>16</v>
      </c>
      <c r="H149" s="269"/>
      <c r="I149" s="269"/>
      <c r="J149" s="269"/>
    </row>
    <row r="150" spans="1:10" s="21" customFormat="1" ht="75" hidden="1">
      <c r="A150" s="76" t="s">
        <v>230</v>
      </c>
      <c r="B150" s="67" t="s">
        <v>4</v>
      </c>
      <c r="C150" s="138" t="s">
        <v>36</v>
      </c>
      <c r="D150" s="138" t="s">
        <v>6</v>
      </c>
      <c r="E150" s="424" t="s">
        <v>408</v>
      </c>
      <c r="F150" s="425"/>
      <c r="G150" s="53"/>
      <c r="H150" s="287">
        <f aca="true" t="shared" si="15" ref="H150:J151">H151</f>
        <v>0</v>
      </c>
      <c r="I150" s="287">
        <f t="shared" si="15"/>
        <v>0</v>
      </c>
      <c r="J150" s="287">
        <f t="shared" si="15"/>
        <v>0</v>
      </c>
    </row>
    <row r="151" spans="1:10" s="21" customFormat="1" ht="18.75" hidden="1">
      <c r="A151" s="172" t="s">
        <v>197</v>
      </c>
      <c r="B151" s="67" t="s">
        <v>4</v>
      </c>
      <c r="C151" s="138" t="s">
        <v>36</v>
      </c>
      <c r="D151" s="138" t="s">
        <v>6</v>
      </c>
      <c r="E151" s="424" t="s">
        <v>409</v>
      </c>
      <c r="F151" s="425"/>
      <c r="G151" s="53"/>
      <c r="H151" s="287">
        <f t="shared" si="15"/>
        <v>0</v>
      </c>
      <c r="I151" s="287">
        <f t="shared" si="15"/>
        <v>0</v>
      </c>
      <c r="J151" s="287">
        <f t="shared" si="15"/>
        <v>0</v>
      </c>
    </row>
    <row r="152" spans="1:10" s="21" customFormat="1" ht="36" hidden="1">
      <c r="A152" s="365" t="s">
        <v>199</v>
      </c>
      <c r="B152" s="67" t="s">
        <v>4</v>
      </c>
      <c r="C152" s="138" t="s">
        <v>36</v>
      </c>
      <c r="D152" s="138" t="s">
        <v>6</v>
      </c>
      <c r="E152" s="174" t="s">
        <v>200</v>
      </c>
      <c r="F152" s="175" t="s">
        <v>198</v>
      </c>
      <c r="G152" s="53"/>
      <c r="H152" s="287"/>
      <c r="I152" s="287">
        <f>I153+I154</f>
        <v>0</v>
      </c>
      <c r="J152" s="287">
        <f>J153+J154</f>
        <v>0</v>
      </c>
    </row>
    <row r="153" spans="1:10" s="21" customFormat="1" ht="18.75" hidden="1">
      <c r="A153" s="76" t="s">
        <v>13</v>
      </c>
      <c r="B153" s="67" t="s">
        <v>4</v>
      </c>
      <c r="C153" s="138" t="s">
        <v>36</v>
      </c>
      <c r="D153" s="138" t="s">
        <v>6</v>
      </c>
      <c r="E153" s="174" t="s">
        <v>201</v>
      </c>
      <c r="F153" s="175" t="s">
        <v>278</v>
      </c>
      <c r="G153" s="53" t="s">
        <v>14</v>
      </c>
      <c r="H153" s="287"/>
      <c r="I153" s="287"/>
      <c r="J153" s="287"/>
    </row>
    <row r="154" spans="1:10" s="21" customFormat="1" ht="18.75" hidden="1">
      <c r="A154" s="243" t="s">
        <v>15</v>
      </c>
      <c r="B154" s="164" t="s">
        <v>4</v>
      </c>
      <c r="C154" s="264" t="s">
        <v>36</v>
      </c>
      <c r="D154" s="264" t="s">
        <v>6</v>
      </c>
      <c r="E154" s="479" t="s">
        <v>279</v>
      </c>
      <c r="F154" s="487"/>
      <c r="G154" s="7" t="s">
        <v>16</v>
      </c>
      <c r="H154" s="270"/>
      <c r="I154" s="270"/>
      <c r="J154" s="270"/>
    </row>
    <row r="155" spans="1:10" s="21" customFormat="1" ht="27.75" customHeight="1">
      <c r="A155" s="129" t="s">
        <v>38</v>
      </c>
      <c r="B155" s="57" t="s">
        <v>4</v>
      </c>
      <c r="C155" s="131" t="s">
        <v>36</v>
      </c>
      <c r="D155" s="131" t="s">
        <v>30</v>
      </c>
      <c r="E155" s="103"/>
      <c r="F155" s="15"/>
      <c r="G155" s="131"/>
      <c r="H155" s="295">
        <f>H162+H167</f>
        <v>252000</v>
      </c>
      <c r="I155" s="295">
        <f>I162+I167</f>
        <v>220000</v>
      </c>
      <c r="J155" s="295">
        <f>J162+J167</f>
        <v>220000</v>
      </c>
    </row>
    <row r="156" spans="1:10" s="21" customFormat="1" ht="62.25" customHeight="1" hidden="1">
      <c r="A156" s="129" t="s">
        <v>288</v>
      </c>
      <c r="B156" s="57"/>
      <c r="C156" s="131" t="s">
        <v>36</v>
      </c>
      <c r="D156" s="132" t="s">
        <v>30</v>
      </c>
      <c r="E156" s="144" t="s">
        <v>286</v>
      </c>
      <c r="F156" s="145" t="s">
        <v>128</v>
      </c>
      <c r="G156" s="135"/>
      <c r="H156" s="295">
        <f aca="true" t="shared" si="16" ref="H156:J158">H157</f>
        <v>0</v>
      </c>
      <c r="I156" s="295">
        <f t="shared" si="16"/>
        <v>0</v>
      </c>
      <c r="J156" s="295">
        <f t="shared" si="16"/>
        <v>0</v>
      </c>
    </row>
    <row r="157" spans="1:10" s="21" customFormat="1" ht="58.5" customHeight="1" hidden="1">
      <c r="A157" s="266" t="s">
        <v>287</v>
      </c>
      <c r="B157" s="57"/>
      <c r="C157" s="131" t="s">
        <v>36</v>
      </c>
      <c r="D157" s="132" t="s">
        <v>30</v>
      </c>
      <c r="E157" s="146" t="s">
        <v>285</v>
      </c>
      <c r="F157" s="147" t="s">
        <v>128</v>
      </c>
      <c r="G157" s="135"/>
      <c r="H157" s="295">
        <f t="shared" si="16"/>
        <v>0</v>
      </c>
      <c r="I157" s="295">
        <f t="shared" si="16"/>
        <v>0</v>
      </c>
      <c r="J157" s="295">
        <f t="shared" si="16"/>
        <v>0</v>
      </c>
    </row>
    <row r="158" spans="1:10" s="21" customFormat="1" ht="27.75" customHeight="1" hidden="1">
      <c r="A158" s="266" t="s">
        <v>284</v>
      </c>
      <c r="B158" s="57"/>
      <c r="C158" s="131" t="s">
        <v>36</v>
      </c>
      <c r="D158" s="132" t="s">
        <v>30</v>
      </c>
      <c r="E158" s="146" t="s">
        <v>281</v>
      </c>
      <c r="F158" s="147" t="s">
        <v>128</v>
      </c>
      <c r="G158" s="135"/>
      <c r="H158" s="297">
        <f t="shared" si="16"/>
        <v>0</v>
      </c>
      <c r="I158" s="297">
        <f t="shared" si="16"/>
        <v>0</v>
      </c>
      <c r="J158" s="297">
        <f t="shared" si="16"/>
        <v>0</v>
      </c>
    </row>
    <row r="159" spans="1:10" s="21" customFormat="1" ht="27.75" customHeight="1" hidden="1">
      <c r="A159" s="266" t="s">
        <v>283</v>
      </c>
      <c r="B159" s="57"/>
      <c r="C159" s="131" t="s">
        <v>36</v>
      </c>
      <c r="D159" s="132" t="s">
        <v>30</v>
      </c>
      <c r="E159" s="146" t="s">
        <v>281</v>
      </c>
      <c r="F159" s="147" t="s">
        <v>314</v>
      </c>
      <c r="G159" s="135"/>
      <c r="H159" s="297">
        <f>H161+H160</f>
        <v>0</v>
      </c>
      <c r="I159" s="297">
        <f>I161+I160</f>
        <v>0</v>
      </c>
      <c r="J159" s="297">
        <f>J161+J160</f>
        <v>0</v>
      </c>
    </row>
    <row r="160" spans="1:10" s="21" customFormat="1" ht="27.75" customHeight="1" hidden="1">
      <c r="A160" s="266" t="s">
        <v>282</v>
      </c>
      <c r="B160" s="57"/>
      <c r="C160" s="131" t="s">
        <v>36</v>
      </c>
      <c r="D160" s="132" t="s">
        <v>30</v>
      </c>
      <c r="E160" s="146" t="s">
        <v>281</v>
      </c>
      <c r="F160" s="147" t="s">
        <v>314</v>
      </c>
      <c r="G160" s="265" t="s">
        <v>14</v>
      </c>
      <c r="H160" s="297"/>
      <c r="I160" s="297"/>
      <c r="J160" s="297">
        <v>0</v>
      </c>
    </row>
    <row r="161" spans="1:10" s="21" customFormat="1" ht="27.75" customHeight="1" hidden="1">
      <c r="A161" s="266" t="s">
        <v>282</v>
      </c>
      <c r="B161" s="57"/>
      <c r="C161" s="131" t="s">
        <v>36</v>
      </c>
      <c r="D161" s="132" t="s">
        <v>30</v>
      </c>
      <c r="E161" s="146" t="s">
        <v>281</v>
      </c>
      <c r="F161" s="147" t="s">
        <v>314</v>
      </c>
      <c r="G161" s="265" t="s">
        <v>14</v>
      </c>
      <c r="H161" s="297"/>
      <c r="I161" s="297"/>
      <c r="J161" s="297"/>
    </row>
    <row r="162" spans="1:38" s="38" customFormat="1" ht="78.75" customHeight="1" hidden="1">
      <c r="A162" s="395" t="s">
        <v>425</v>
      </c>
      <c r="B162" s="60" t="s">
        <v>4</v>
      </c>
      <c r="C162" s="131" t="s">
        <v>36</v>
      </c>
      <c r="D162" s="132" t="s">
        <v>30</v>
      </c>
      <c r="E162" s="144" t="s">
        <v>429</v>
      </c>
      <c r="F162" s="145" t="s">
        <v>128</v>
      </c>
      <c r="G162" s="135"/>
      <c r="H162" s="295">
        <f>H163</f>
        <v>0</v>
      </c>
      <c r="I162" s="295">
        <f>I163</f>
        <v>0</v>
      </c>
      <c r="J162" s="295">
        <f>J163</f>
        <v>0</v>
      </c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1:38" s="28" customFormat="1" ht="56.25" hidden="1">
      <c r="A163" s="254" t="s">
        <v>426</v>
      </c>
      <c r="B163" s="67" t="s">
        <v>4</v>
      </c>
      <c r="C163" s="68" t="s">
        <v>36</v>
      </c>
      <c r="D163" s="69" t="s">
        <v>30</v>
      </c>
      <c r="E163" s="146" t="s">
        <v>285</v>
      </c>
      <c r="F163" s="147" t="s">
        <v>128</v>
      </c>
      <c r="G163" s="71"/>
      <c r="H163" s="285">
        <v>0</v>
      </c>
      <c r="I163" s="285">
        <v>0</v>
      </c>
      <c r="J163" s="285">
        <f>J164</f>
        <v>0</v>
      </c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</row>
    <row r="164" spans="1:38" s="28" customFormat="1" ht="19.5" hidden="1">
      <c r="A164" s="356" t="s">
        <v>284</v>
      </c>
      <c r="B164" s="273" t="s">
        <v>4</v>
      </c>
      <c r="C164" s="405" t="s">
        <v>36</v>
      </c>
      <c r="D164" s="406" t="s">
        <v>30</v>
      </c>
      <c r="E164" s="407" t="s">
        <v>281</v>
      </c>
      <c r="F164" s="408" t="s">
        <v>128</v>
      </c>
      <c r="G164" s="71"/>
      <c r="H164" s="285">
        <f>H165</f>
        <v>0</v>
      </c>
      <c r="I164" s="285">
        <f>I165</f>
        <v>0</v>
      </c>
      <c r="J164" s="285">
        <f>J165</f>
        <v>0</v>
      </c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spans="1:38" s="28" customFormat="1" ht="19.5" hidden="1">
      <c r="A165" s="413" t="s">
        <v>427</v>
      </c>
      <c r="B165" s="273" t="s">
        <v>4</v>
      </c>
      <c r="C165" s="405" t="s">
        <v>36</v>
      </c>
      <c r="D165" s="406" t="s">
        <v>30</v>
      </c>
      <c r="E165" s="409" t="s">
        <v>430</v>
      </c>
      <c r="F165" s="410" t="s">
        <v>428</v>
      </c>
      <c r="G165" s="71"/>
      <c r="H165" s="285">
        <f>H166</f>
        <v>0</v>
      </c>
      <c r="I165" s="285">
        <f>I166</f>
        <v>0</v>
      </c>
      <c r="J165" s="285">
        <f>J166</f>
        <v>0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spans="1:38" s="28" customFormat="1" ht="19.5" hidden="1">
      <c r="A166" s="411" t="s">
        <v>133</v>
      </c>
      <c r="B166" s="273" t="s">
        <v>4</v>
      </c>
      <c r="C166" s="405" t="s">
        <v>36</v>
      </c>
      <c r="D166" s="406" t="s">
        <v>30</v>
      </c>
      <c r="E166" s="409" t="s">
        <v>438</v>
      </c>
      <c r="F166" s="410" t="s">
        <v>428</v>
      </c>
      <c r="G166" s="71" t="s">
        <v>14</v>
      </c>
      <c r="H166" s="285">
        <v>0</v>
      </c>
      <c r="I166" s="285">
        <v>0</v>
      </c>
      <c r="J166" s="285">
        <v>0</v>
      </c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s="28" customFormat="1" ht="56.25" customHeight="1">
      <c r="A167" s="414" t="s">
        <v>447</v>
      </c>
      <c r="B167" s="67" t="s">
        <v>4</v>
      </c>
      <c r="C167" s="68" t="s">
        <v>36</v>
      </c>
      <c r="D167" s="69" t="s">
        <v>30</v>
      </c>
      <c r="E167" s="146" t="s">
        <v>431</v>
      </c>
      <c r="F167" s="147" t="s">
        <v>128</v>
      </c>
      <c r="G167" s="71"/>
      <c r="H167" s="285">
        <f>H170+H172</f>
        <v>252000</v>
      </c>
      <c r="I167" s="285">
        <f>I168</f>
        <v>220000</v>
      </c>
      <c r="J167" s="285">
        <f>J168</f>
        <v>220000</v>
      </c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38" s="28" customFormat="1" ht="72.75" customHeight="1">
      <c r="A168" s="412" t="s">
        <v>449</v>
      </c>
      <c r="B168" s="67"/>
      <c r="C168" s="68" t="s">
        <v>36</v>
      </c>
      <c r="D168" s="69" t="s">
        <v>30</v>
      </c>
      <c r="E168" s="146" t="s">
        <v>186</v>
      </c>
      <c r="F168" s="147" t="s">
        <v>128</v>
      </c>
      <c r="G168" s="71"/>
      <c r="H168" s="285">
        <f>H169</f>
        <v>252000</v>
      </c>
      <c r="I168" s="285">
        <f>I169+I172</f>
        <v>220000</v>
      </c>
      <c r="J168" s="285">
        <f>J169+J172</f>
        <v>220000</v>
      </c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s="28" customFormat="1" ht="24.75" customHeight="1">
      <c r="A169" s="243" t="s">
        <v>187</v>
      </c>
      <c r="B169" s="67"/>
      <c r="C169" s="68" t="s">
        <v>36</v>
      </c>
      <c r="D169" s="69" t="s">
        <v>30</v>
      </c>
      <c r="E169" s="146" t="s">
        <v>273</v>
      </c>
      <c r="F169" s="147" t="s">
        <v>128</v>
      </c>
      <c r="G169" s="71"/>
      <c r="H169" s="285">
        <f>H170</f>
        <v>252000</v>
      </c>
      <c r="I169" s="285">
        <f>I170</f>
        <v>220000</v>
      </c>
      <c r="J169" s="285">
        <f>J170</f>
        <v>220000</v>
      </c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10" s="27" customFormat="1" ht="23.25" customHeight="1">
      <c r="A170" s="66" t="s">
        <v>58</v>
      </c>
      <c r="B170" s="67" t="s">
        <v>4</v>
      </c>
      <c r="C170" s="68" t="s">
        <v>36</v>
      </c>
      <c r="D170" s="69" t="s">
        <v>30</v>
      </c>
      <c r="E170" s="146" t="s">
        <v>273</v>
      </c>
      <c r="F170" s="147" t="s">
        <v>189</v>
      </c>
      <c r="G170" s="71"/>
      <c r="H170" s="285">
        <f>H171</f>
        <v>252000</v>
      </c>
      <c r="I170" s="285">
        <f>I171</f>
        <v>220000</v>
      </c>
      <c r="J170" s="285">
        <f>J171</f>
        <v>220000</v>
      </c>
    </row>
    <row r="171" spans="1:10" s="27" customFormat="1" ht="24" customHeight="1">
      <c r="A171" s="148" t="s">
        <v>13</v>
      </c>
      <c r="B171" s="67" t="s">
        <v>4</v>
      </c>
      <c r="C171" s="68" t="s">
        <v>36</v>
      </c>
      <c r="D171" s="69" t="s">
        <v>30</v>
      </c>
      <c r="E171" s="146" t="s">
        <v>273</v>
      </c>
      <c r="F171" s="147" t="s">
        <v>189</v>
      </c>
      <c r="G171" s="71" t="s">
        <v>14</v>
      </c>
      <c r="H171" s="285">
        <v>252000</v>
      </c>
      <c r="I171" s="285">
        <v>220000</v>
      </c>
      <c r="J171" s="285">
        <v>220000</v>
      </c>
    </row>
    <row r="172" spans="1:10" s="27" customFormat="1" ht="36" customHeight="1" hidden="1">
      <c r="A172" s="76" t="s">
        <v>280</v>
      </c>
      <c r="B172" s="67" t="s">
        <v>4</v>
      </c>
      <c r="C172" s="68" t="s">
        <v>36</v>
      </c>
      <c r="D172" s="69" t="s">
        <v>30</v>
      </c>
      <c r="E172" s="90" t="s">
        <v>196</v>
      </c>
      <c r="F172" s="91" t="s">
        <v>128</v>
      </c>
      <c r="G172" s="71"/>
      <c r="H172" s="285">
        <f>H173</f>
        <v>0</v>
      </c>
      <c r="I172" s="285">
        <f>I173</f>
        <v>0</v>
      </c>
      <c r="J172" s="285">
        <f>J173</f>
        <v>0</v>
      </c>
    </row>
    <row r="173" spans="1:38" s="28" customFormat="1" ht="24.75" customHeight="1" hidden="1">
      <c r="A173" s="66" t="s">
        <v>58</v>
      </c>
      <c r="B173" s="67"/>
      <c r="C173" s="68" t="s">
        <v>36</v>
      </c>
      <c r="D173" s="69" t="s">
        <v>30</v>
      </c>
      <c r="E173" s="146" t="s">
        <v>196</v>
      </c>
      <c r="F173" s="147" t="s">
        <v>189</v>
      </c>
      <c r="G173" s="71"/>
      <c r="H173" s="285">
        <f>SUM(H174:H175)</f>
        <v>0</v>
      </c>
      <c r="I173" s="285">
        <f>SUM(I174:I175)</f>
        <v>0</v>
      </c>
      <c r="J173" s="285">
        <f>SUM(J174:J175)</f>
        <v>0</v>
      </c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10" s="27" customFormat="1" ht="27" customHeight="1" hidden="1">
      <c r="A174" s="148" t="s">
        <v>13</v>
      </c>
      <c r="B174" s="67" t="s">
        <v>4</v>
      </c>
      <c r="C174" s="68" t="s">
        <v>36</v>
      </c>
      <c r="D174" s="69" t="s">
        <v>30</v>
      </c>
      <c r="E174" s="146" t="s">
        <v>196</v>
      </c>
      <c r="F174" s="147" t="s">
        <v>189</v>
      </c>
      <c r="G174" s="71" t="s">
        <v>14</v>
      </c>
      <c r="H174" s="285">
        <v>0</v>
      </c>
      <c r="I174" s="285">
        <v>0</v>
      </c>
      <c r="J174" s="285">
        <v>0</v>
      </c>
    </row>
    <row r="175" spans="1:10" s="27" customFormat="1" ht="32.25" customHeight="1" hidden="1">
      <c r="A175" s="76" t="s">
        <v>15</v>
      </c>
      <c r="B175" s="67" t="s">
        <v>4</v>
      </c>
      <c r="C175" s="68" t="s">
        <v>36</v>
      </c>
      <c r="D175" s="69" t="s">
        <v>30</v>
      </c>
      <c r="E175" s="146" t="s">
        <v>57</v>
      </c>
      <c r="F175" s="147" t="s">
        <v>59</v>
      </c>
      <c r="G175" s="71" t="s">
        <v>16</v>
      </c>
      <c r="H175" s="285"/>
      <c r="I175" s="285"/>
      <c r="J175" s="285"/>
    </row>
    <row r="176" spans="1:10" s="27" customFormat="1" ht="52.5" customHeight="1" hidden="1">
      <c r="A176" s="172" t="s">
        <v>190</v>
      </c>
      <c r="B176" s="67" t="s">
        <v>4</v>
      </c>
      <c r="C176" s="68" t="s">
        <v>36</v>
      </c>
      <c r="D176" s="69" t="s">
        <v>30</v>
      </c>
      <c r="E176" s="146" t="s">
        <v>192</v>
      </c>
      <c r="F176" s="147" t="s">
        <v>128</v>
      </c>
      <c r="G176" s="71"/>
      <c r="H176" s="285">
        <f aca="true" t="shared" si="17" ref="H176:J177">H177</f>
        <v>0</v>
      </c>
      <c r="I176" s="285">
        <f t="shared" si="17"/>
        <v>0</v>
      </c>
      <c r="J176" s="285">
        <f t="shared" si="17"/>
        <v>0</v>
      </c>
    </row>
    <row r="177" spans="1:10" s="27" customFormat="1" ht="28.5" customHeight="1" hidden="1">
      <c r="A177" s="66" t="s">
        <v>58</v>
      </c>
      <c r="B177" s="67" t="s">
        <v>4</v>
      </c>
      <c r="C177" s="68" t="s">
        <v>36</v>
      </c>
      <c r="D177" s="69" t="s">
        <v>30</v>
      </c>
      <c r="E177" s="146" t="s">
        <v>192</v>
      </c>
      <c r="F177" s="147" t="s">
        <v>189</v>
      </c>
      <c r="G177" s="71"/>
      <c r="H177" s="285">
        <f t="shared" si="17"/>
        <v>0</v>
      </c>
      <c r="I177" s="285">
        <f t="shared" si="17"/>
        <v>0</v>
      </c>
      <c r="J177" s="285">
        <f t="shared" si="17"/>
        <v>0</v>
      </c>
    </row>
    <row r="178" spans="1:10" s="27" customFormat="1" ht="26.25" customHeight="1" hidden="1">
      <c r="A178" s="148" t="s">
        <v>13</v>
      </c>
      <c r="B178" s="67" t="s">
        <v>4</v>
      </c>
      <c r="C178" s="68" t="s">
        <v>36</v>
      </c>
      <c r="D178" s="69" t="s">
        <v>30</v>
      </c>
      <c r="E178" s="146" t="s">
        <v>192</v>
      </c>
      <c r="F178" s="147" t="s">
        <v>189</v>
      </c>
      <c r="G178" s="71" t="s">
        <v>14</v>
      </c>
      <c r="H178" s="285"/>
      <c r="I178" s="285"/>
      <c r="J178" s="285"/>
    </row>
    <row r="179" spans="1:10" s="27" customFormat="1" ht="27.75" customHeight="1" hidden="1">
      <c r="A179" s="172" t="s">
        <v>253</v>
      </c>
      <c r="B179" s="67" t="s">
        <v>4</v>
      </c>
      <c r="C179" s="68" t="s">
        <v>36</v>
      </c>
      <c r="D179" s="69" t="s">
        <v>30</v>
      </c>
      <c r="E179" s="146" t="s">
        <v>192</v>
      </c>
      <c r="F179" s="147" t="s">
        <v>128</v>
      </c>
      <c r="G179" s="71"/>
      <c r="H179" s="285">
        <f>H180+H182</f>
        <v>0</v>
      </c>
      <c r="I179" s="285">
        <f>I180+I182</f>
        <v>0</v>
      </c>
      <c r="J179" s="285">
        <f>J180+J182</f>
        <v>0</v>
      </c>
    </row>
    <row r="180" spans="1:10" s="27" customFormat="1" ht="37.5" customHeight="1" hidden="1">
      <c r="A180" s="228" t="s">
        <v>254</v>
      </c>
      <c r="B180" s="67" t="s">
        <v>4</v>
      </c>
      <c r="C180" s="68" t="s">
        <v>36</v>
      </c>
      <c r="D180" s="69" t="s">
        <v>30</v>
      </c>
      <c r="E180" s="146" t="s">
        <v>255</v>
      </c>
      <c r="F180" s="147" t="s">
        <v>191</v>
      </c>
      <c r="G180" s="71"/>
      <c r="H180" s="285">
        <f>H181</f>
        <v>0</v>
      </c>
      <c r="I180" s="285">
        <f>I181</f>
        <v>0</v>
      </c>
      <c r="J180" s="285">
        <f>J181</f>
        <v>0</v>
      </c>
    </row>
    <row r="181" spans="1:10" s="27" customFormat="1" ht="41.25" customHeight="1" hidden="1">
      <c r="A181" s="76" t="s">
        <v>13</v>
      </c>
      <c r="B181" s="67" t="s">
        <v>4</v>
      </c>
      <c r="C181" s="68" t="s">
        <v>36</v>
      </c>
      <c r="D181" s="69" t="s">
        <v>30</v>
      </c>
      <c r="E181" s="146" t="s">
        <v>192</v>
      </c>
      <c r="F181" s="147" t="s">
        <v>191</v>
      </c>
      <c r="G181" s="71" t="s">
        <v>14</v>
      </c>
      <c r="H181" s="285"/>
      <c r="I181" s="285"/>
      <c r="J181" s="285"/>
    </row>
    <row r="182" spans="1:10" s="27" customFormat="1" ht="48.75" customHeight="1" hidden="1">
      <c r="A182" s="228" t="s">
        <v>194</v>
      </c>
      <c r="B182" s="67" t="s">
        <v>4</v>
      </c>
      <c r="C182" s="68" t="s">
        <v>36</v>
      </c>
      <c r="D182" s="69" t="s">
        <v>30</v>
      </c>
      <c r="E182" s="146" t="s">
        <v>193</v>
      </c>
      <c r="F182" s="147" t="s">
        <v>189</v>
      </c>
      <c r="G182" s="71"/>
      <c r="H182" s="285">
        <f>H183</f>
        <v>0</v>
      </c>
      <c r="I182" s="285">
        <f>I183</f>
        <v>0</v>
      </c>
      <c r="J182" s="285">
        <f>J183</f>
        <v>0</v>
      </c>
    </row>
    <row r="183" spans="1:10" s="27" customFormat="1" ht="28.5" customHeight="1" hidden="1">
      <c r="A183" s="76" t="s">
        <v>13</v>
      </c>
      <c r="B183" s="67" t="s">
        <v>4</v>
      </c>
      <c r="C183" s="68" t="s">
        <v>36</v>
      </c>
      <c r="D183" s="69" t="s">
        <v>30</v>
      </c>
      <c r="E183" s="146" t="s">
        <v>193</v>
      </c>
      <c r="F183" s="147" t="s">
        <v>189</v>
      </c>
      <c r="G183" s="71" t="s">
        <v>14</v>
      </c>
      <c r="H183" s="285"/>
      <c r="I183" s="285"/>
      <c r="J183" s="285"/>
    </row>
    <row r="184" spans="1:10" s="27" customFormat="1" ht="39.75" customHeight="1" hidden="1">
      <c r="A184" s="237" t="s">
        <v>195</v>
      </c>
      <c r="B184" s="67" t="s">
        <v>4</v>
      </c>
      <c r="C184" s="68" t="s">
        <v>36</v>
      </c>
      <c r="D184" s="69" t="s">
        <v>30</v>
      </c>
      <c r="E184" s="146" t="s">
        <v>196</v>
      </c>
      <c r="F184" s="147" t="s">
        <v>128</v>
      </c>
      <c r="G184" s="71"/>
      <c r="H184" s="285">
        <f aca="true" t="shared" si="18" ref="H184:J185">H185</f>
        <v>0</v>
      </c>
      <c r="I184" s="285">
        <f t="shared" si="18"/>
        <v>0</v>
      </c>
      <c r="J184" s="285">
        <f t="shared" si="18"/>
        <v>0</v>
      </c>
    </row>
    <row r="185" spans="1:10" s="27" customFormat="1" ht="45" customHeight="1" hidden="1">
      <c r="A185" s="66" t="s">
        <v>58</v>
      </c>
      <c r="B185" s="67" t="s">
        <v>4</v>
      </c>
      <c r="C185" s="68" t="s">
        <v>36</v>
      </c>
      <c r="D185" s="69" t="s">
        <v>30</v>
      </c>
      <c r="E185" s="146" t="s">
        <v>196</v>
      </c>
      <c r="F185" s="147" t="s">
        <v>189</v>
      </c>
      <c r="G185" s="71"/>
      <c r="H185" s="285">
        <f t="shared" si="18"/>
        <v>0</v>
      </c>
      <c r="I185" s="285">
        <f t="shared" si="18"/>
        <v>0</v>
      </c>
      <c r="J185" s="285">
        <f t="shared" si="18"/>
        <v>0</v>
      </c>
    </row>
    <row r="186" spans="1:10" s="27" customFormat="1" ht="46.5" customHeight="1" hidden="1">
      <c r="A186" s="176" t="s">
        <v>13</v>
      </c>
      <c r="B186" s="67" t="s">
        <v>4</v>
      </c>
      <c r="C186" s="68" t="s">
        <v>36</v>
      </c>
      <c r="D186" s="69" t="s">
        <v>30</v>
      </c>
      <c r="E186" s="146" t="s">
        <v>196</v>
      </c>
      <c r="F186" s="147" t="s">
        <v>189</v>
      </c>
      <c r="G186" s="71" t="s">
        <v>14</v>
      </c>
      <c r="H186" s="285"/>
      <c r="I186" s="285"/>
      <c r="J186" s="285"/>
    </row>
    <row r="187" spans="1:10" s="27" customFormat="1" ht="46.5" customHeight="1" hidden="1">
      <c r="A187" s="76"/>
      <c r="B187" s="67"/>
      <c r="C187" s="68"/>
      <c r="D187" s="69"/>
      <c r="E187" s="146"/>
      <c r="F187" s="147"/>
      <c r="G187" s="71"/>
      <c r="H187" s="285"/>
      <c r="I187" s="285"/>
      <c r="J187" s="285"/>
    </row>
    <row r="188" spans="1:10" s="27" customFormat="1" ht="36" customHeight="1" hidden="1">
      <c r="A188" s="189" t="s">
        <v>108</v>
      </c>
      <c r="B188" s="183" t="s">
        <v>4</v>
      </c>
      <c r="C188" s="184" t="s">
        <v>36</v>
      </c>
      <c r="D188" s="185" t="s">
        <v>30</v>
      </c>
      <c r="E188" s="485" t="s">
        <v>107</v>
      </c>
      <c r="F188" s="486"/>
      <c r="G188" s="204"/>
      <c r="H188" s="300"/>
      <c r="I188" s="300"/>
      <c r="J188" s="300"/>
    </row>
    <row r="189" spans="1:10" s="27" customFormat="1" ht="43.5" customHeight="1" hidden="1">
      <c r="A189" s="203" t="s">
        <v>13</v>
      </c>
      <c r="B189" s="183" t="s">
        <v>4</v>
      </c>
      <c r="C189" s="184" t="s">
        <v>36</v>
      </c>
      <c r="D189" s="185" t="s">
        <v>30</v>
      </c>
      <c r="E189" s="485" t="s">
        <v>107</v>
      </c>
      <c r="F189" s="486"/>
      <c r="G189" s="204" t="s">
        <v>14</v>
      </c>
      <c r="H189" s="300"/>
      <c r="I189" s="300"/>
      <c r="J189" s="300"/>
    </row>
    <row r="190" spans="1:10" s="27" customFormat="1" ht="41.25" customHeight="1" hidden="1">
      <c r="A190" s="172" t="s">
        <v>256</v>
      </c>
      <c r="B190" s="183" t="s">
        <v>4</v>
      </c>
      <c r="C190" s="184" t="s">
        <v>36</v>
      </c>
      <c r="D190" s="185" t="s">
        <v>30</v>
      </c>
      <c r="E190" s="229" t="s">
        <v>188</v>
      </c>
      <c r="F190" s="230" t="s">
        <v>128</v>
      </c>
      <c r="G190" s="204"/>
      <c r="H190" s="300">
        <f>H191+H194</f>
        <v>0</v>
      </c>
      <c r="I190" s="300">
        <f>I191+I194</f>
        <v>0</v>
      </c>
      <c r="J190" s="300">
        <f>J191+J194</f>
        <v>0</v>
      </c>
    </row>
    <row r="191" spans="1:10" s="27" customFormat="1" ht="54.75" customHeight="1" hidden="1">
      <c r="A191" s="231" t="s">
        <v>220</v>
      </c>
      <c r="B191" s="67" t="s">
        <v>4</v>
      </c>
      <c r="C191" s="68" t="s">
        <v>36</v>
      </c>
      <c r="D191" s="69" t="s">
        <v>30</v>
      </c>
      <c r="E191" s="146" t="s">
        <v>203</v>
      </c>
      <c r="F191" s="147" t="s">
        <v>205</v>
      </c>
      <c r="G191" s="71"/>
      <c r="H191" s="285">
        <f>H192</f>
        <v>0</v>
      </c>
      <c r="I191" s="285">
        <f>I192</f>
        <v>0</v>
      </c>
      <c r="J191" s="285">
        <f>J192</f>
        <v>0</v>
      </c>
    </row>
    <row r="192" spans="1:10" s="27" customFormat="1" ht="56.25" customHeight="1" hidden="1">
      <c r="A192" s="148" t="s">
        <v>13</v>
      </c>
      <c r="B192" s="67" t="s">
        <v>4</v>
      </c>
      <c r="C192" s="68" t="s">
        <v>36</v>
      </c>
      <c r="D192" s="69" t="s">
        <v>30</v>
      </c>
      <c r="E192" s="146" t="s">
        <v>204</v>
      </c>
      <c r="F192" s="147" t="s">
        <v>205</v>
      </c>
      <c r="G192" s="71" t="s">
        <v>14</v>
      </c>
      <c r="H192" s="285"/>
      <c r="I192" s="285"/>
      <c r="J192" s="285"/>
    </row>
    <row r="193" spans="1:10" s="27" customFormat="1" ht="54" customHeight="1" hidden="1">
      <c r="A193" s="76" t="s">
        <v>15</v>
      </c>
      <c r="B193" s="67" t="s">
        <v>4</v>
      </c>
      <c r="C193" s="68" t="s">
        <v>36</v>
      </c>
      <c r="D193" s="69" t="s">
        <v>30</v>
      </c>
      <c r="E193" s="146" t="s">
        <v>98</v>
      </c>
      <c r="F193" s="147" t="s">
        <v>97</v>
      </c>
      <c r="G193" s="71" t="s">
        <v>16</v>
      </c>
      <c r="H193" s="285"/>
      <c r="I193" s="285"/>
      <c r="J193" s="285"/>
    </row>
    <row r="194" spans="1:10" s="27" customFormat="1" ht="54" customHeight="1" hidden="1">
      <c r="A194" s="365" t="s">
        <v>207</v>
      </c>
      <c r="B194" s="67" t="s">
        <v>4</v>
      </c>
      <c r="C194" s="68" t="s">
        <v>36</v>
      </c>
      <c r="D194" s="69" t="s">
        <v>30</v>
      </c>
      <c r="E194" s="146" t="s">
        <v>202</v>
      </c>
      <c r="F194" s="147" t="s">
        <v>205</v>
      </c>
      <c r="G194" s="71"/>
      <c r="H194" s="285">
        <f>H195</f>
        <v>0</v>
      </c>
      <c r="I194" s="285">
        <f>I195</f>
        <v>0</v>
      </c>
      <c r="J194" s="285">
        <f>J195</f>
        <v>0</v>
      </c>
    </row>
    <row r="195" spans="1:10" s="27" customFormat="1" ht="46.5" customHeight="1" hidden="1">
      <c r="A195" s="148" t="s">
        <v>13</v>
      </c>
      <c r="B195" s="67" t="s">
        <v>4</v>
      </c>
      <c r="C195" s="68" t="s">
        <v>36</v>
      </c>
      <c r="D195" s="69" t="s">
        <v>30</v>
      </c>
      <c r="E195" s="146" t="s">
        <v>202</v>
      </c>
      <c r="F195" s="147" t="s">
        <v>205</v>
      </c>
      <c r="G195" s="71" t="s">
        <v>14</v>
      </c>
      <c r="H195" s="285"/>
      <c r="I195" s="285"/>
      <c r="J195" s="285"/>
    </row>
    <row r="196" spans="1:10" s="27" customFormat="1" ht="39.75" customHeight="1" hidden="1">
      <c r="A196" s="151"/>
      <c r="B196" s="67"/>
      <c r="C196" s="68"/>
      <c r="D196" s="69"/>
      <c r="E196" s="146"/>
      <c r="F196" s="147"/>
      <c r="G196" s="71"/>
      <c r="H196" s="285"/>
      <c r="I196" s="285"/>
      <c r="J196" s="285"/>
    </row>
    <row r="197" spans="1:10" s="27" customFormat="1" ht="39" customHeight="1" hidden="1">
      <c r="A197" s="151"/>
      <c r="B197" s="67"/>
      <c r="C197" s="68"/>
      <c r="D197" s="69"/>
      <c r="E197" s="146"/>
      <c r="F197" s="147"/>
      <c r="G197" s="71"/>
      <c r="H197" s="285"/>
      <c r="I197" s="285"/>
      <c r="J197" s="285"/>
    </row>
    <row r="198" spans="1:10" s="27" customFormat="1" ht="27.75" customHeight="1" hidden="1">
      <c r="A198" s="149" t="s">
        <v>48</v>
      </c>
      <c r="B198" s="57" t="s">
        <v>4</v>
      </c>
      <c r="C198" s="57" t="s">
        <v>21</v>
      </c>
      <c r="D198" s="78"/>
      <c r="E198" s="104"/>
      <c r="F198" s="64"/>
      <c r="G198" s="97"/>
      <c r="H198" s="286">
        <f aca="true" t="shared" si="19" ref="H198:J200">+H199</f>
        <v>0</v>
      </c>
      <c r="I198" s="286">
        <f t="shared" si="19"/>
        <v>0</v>
      </c>
      <c r="J198" s="286">
        <f t="shared" si="19"/>
        <v>0</v>
      </c>
    </row>
    <row r="199" spans="1:10" s="27" customFormat="1" ht="33.75" customHeight="1" hidden="1">
      <c r="A199" s="149" t="s">
        <v>49</v>
      </c>
      <c r="B199" s="150" t="s">
        <v>4</v>
      </c>
      <c r="C199" s="57" t="s">
        <v>21</v>
      </c>
      <c r="D199" s="78" t="s">
        <v>21</v>
      </c>
      <c r="E199" s="104"/>
      <c r="F199" s="64"/>
      <c r="G199" s="97"/>
      <c r="H199" s="286">
        <f t="shared" si="19"/>
        <v>0</v>
      </c>
      <c r="I199" s="286">
        <f t="shared" si="19"/>
        <v>0</v>
      </c>
      <c r="J199" s="286">
        <f t="shared" si="19"/>
        <v>0</v>
      </c>
    </row>
    <row r="200" spans="1:10" s="27" customFormat="1" ht="28.5" customHeight="1" hidden="1">
      <c r="A200" s="149" t="s">
        <v>233</v>
      </c>
      <c r="B200" s="57" t="s">
        <v>4</v>
      </c>
      <c r="C200" s="57" t="s">
        <v>21</v>
      </c>
      <c r="D200" s="78" t="s">
        <v>21</v>
      </c>
      <c r="E200" s="74" t="s">
        <v>166</v>
      </c>
      <c r="F200" s="75" t="s">
        <v>128</v>
      </c>
      <c r="G200" s="80"/>
      <c r="H200" s="286">
        <f t="shared" si="19"/>
        <v>0</v>
      </c>
      <c r="I200" s="286">
        <f t="shared" si="19"/>
        <v>0</v>
      </c>
      <c r="J200" s="286">
        <f t="shared" si="19"/>
        <v>0</v>
      </c>
    </row>
    <row r="201" spans="1:10" s="27" customFormat="1" ht="39.75" customHeight="1" hidden="1">
      <c r="A201" s="151" t="s">
        <v>234</v>
      </c>
      <c r="B201" s="53" t="s">
        <v>4</v>
      </c>
      <c r="C201" s="53" t="s">
        <v>21</v>
      </c>
      <c r="D201" s="73" t="s">
        <v>21</v>
      </c>
      <c r="E201" s="22" t="s">
        <v>413</v>
      </c>
      <c r="F201" s="2" t="s">
        <v>128</v>
      </c>
      <c r="G201" s="97"/>
      <c r="H201" s="287">
        <f aca="true" t="shared" si="20" ref="H201:J202">H202</f>
        <v>0</v>
      </c>
      <c r="I201" s="287">
        <f t="shared" si="20"/>
        <v>0</v>
      </c>
      <c r="J201" s="287">
        <f t="shared" si="20"/>
        <v>0</v>
      </c>
    </row>
    <row r="202" spans="1:10" s="27" customFormat="1" ht="27.75" customHeight="1" hidden="1">
      <c r="A202" s="233" t="s">
        <v>223</v>
      </c>
      <c r="B202" s="53" t="s">
        <v>4</v>
      </c>
      <c r="C202" s="53" t="s">
        <v>21</v>
      </c>
      <c r="D202" s="73" t="s">
        <v>21</v>
      </c>
      <c r="E202" s="22" t="s">
        <v>222</v>
      </c>
      <c r="F202" s="2" t="s">
        <v>128</v>
      </c>
      <c r="G202" s="97"/>
      <c r="H202" s="287">
        <f t="shared" si="20"/>
        <v>0</v>
      </c>
      <c r="I202" s="287">
        <f t="shared" si="20"/>
        <v>0</v>
      </c>
      <c r="J202" s="287">
        <f t="shared" si="20"/>
        <v>0</v>
      </c>
    </row>
    <row r="203" spans="1:10" s="27" customFormat="1" ht="9" customHeight="1" hidden="1">
      <c r="A203" s="151" t="s">
        <v>60</v>
      </c>
      <c r="B203" s="53" t="s">
        <v>4</v>
      </c>
      <c r="C203" s="53" t="s">
        <v>21</v>
      </c>
      <c r="D203" s="73" t="s">
        <v>21</v>
      </c>
      <c r="E203" s="22" t="s">
        <v>222</v>
      </c>
      <c r="F203" s="2" t="s">
        <v>221</v>
      </c>
      <c r="G203" s="97"/>
      <c r="H203" s="287">
        <f>+H204</f>
        <v>0</v>
      </c>
      <c r="I203" s="287">
        <f>+I204</f>
        <v>0</v>
      </c>
      <c r="J203" s="287">
        <f>+J204</f>
        <v>0</v>
      </c>
    </row>
    <row r="204" spans="1:10" s="27" customFormat="1" ht="12.75" customHeight="1" hidden="1">
      <c r="A204" s="148" t="s">
        <v>13</v>
      </c>
      <c r="B204" s="53" t="s">
        <v>4</v>
      </c>
      <c r="C204" s="53" t="s">
        <v>21</v>
      </c>
      <c r="D204" s="73" t="s">
        <v>21</v>
      </c>
      <c r="E204" s="22" t="s">
        <v>222</v>
      </c>
      <c r="F204" s="2" t="s">
        <v>221</v>
      </c>
      <c r="G204" s="97" t="s">
        <v>14</v>
      </c>
      <c r="H204" s="287">
        <v>0</v>
      </c>
      <c r="I204" s="287">
        <v>0</v>
      </c>
      <c r="J204" s="287">
        <v>0</v>
      </c>
    </row>
    <row r="205" spans="1:10" s="21" customFormat="1" ht="0.75" customHeight="1" hidden="1">
      <c r="A205" s="58" t="s">
        <v>39</v>
      </c>
      <c r="B205" s="130" t="s">
        <v>4</v>
      </c>
      <c r="C205" s="54" t="s">
        <v>40</v>
      </c>
      <c r="D205" s="54"/>
      <c r="E205" s="103"/>
      <c r="F205" s="15"/>
      <c r="G205" s="54"/>
      <c r="H205" s="278">
        <f aca="true" t="shared" si="21" ref="H205:J206">+H206</f>
        <v>23700</v>
      </c>
      <c r="I205" s="278">
        <f t="shared" si="21"/>
        <v>0</v>
      </c>
      <c r="J205" s="278">
        <f t="shared" si="21"/>
        <v>0</v>
      </c>
    </row>
    <row r="206" spans="1:10" s="21" customFormat="1" ht="22.5" customHeight="1" hidden="1">
      <c r="A206" s="58" t="s">
        <v>41</v>
      </c>
      <c r="B206" s="57" t="s">
        <v>4</v>
      </c>
      <c r="C206" s="54" t="s">
        <v>40</v>
      </c>
      <c r="D206" s="54" t="s">
        <v>5</v>
      </c>
      <c r="E206" s="142"/>
      <c r="F206" s="143"/>
      <c r="G206" s="54"/>
      <c r="H206" s="278">
        <f>+H207</f>
        <v>23700</v>
      </c>
      <c r="I206" s="278">
        <f t="shared" si="21"/>
        <v>0</v>
      </c>
      <c r="J206" s="278">
        <f t="shared" si="21"/>
        <v>0</v>
      </c>
    </row>
    <row r="207" spans="1:10" s="21" customFormat="1" ht="53.25" customHeight="1">
      <c r="A207" s="253" t="s">
        <v>450</v>
      </c>
      <c r="B207" s="60" t="s">
        <v>4</v>
      </c>
      <c r="C207" s="57" t="s">
        <v>40</v>
      </c>
      <c r="D207" s="57" t="s">
        <v>5</v>
      </c>
      <c r="E207" s="124" t="s">
        <v>167</v>
      </c>
      <c r="F207" s="105" t="s">
        <v>128</v>
      </c>
      <c r="G207" s="54"/>
      <c r="H207" s="278">
        <f>H208+H226</f>
        <v>23700</v>
      </c>
      <c r="I207" s="278">
        <f>I208+I226</f>
        <v>0</v>
      </c>
      <c r="J207" s="278">
        <f>J208+J226</f>
        <v>0</v>
      </c>
    </row>
    <row r="208" spans="1:10" s="21" customFormat="1" ht="59.25" customHeight="1">
      <c r="A208" s="242" t="s">
        <v>451</v>
      </c>
      <c r="B208" s="67" t="s">
        <v>4</v>
      </c>
      <c r="C208" s="53" t="s">
        <v>40</v>
      </c>
      <c r="D208" s="53" t="s">
        <v>5</v>
      </c>
      <c r="E208" s="141" t="s">
        <v>168</v>
      </c>
      <c r="F208" s="96" t="s">
        <v>128</v>
      </c>
      <c r="G208" s="53"/>
      <c r="H208" s="288">
        <f>H209</f>
        <v>23700</v>
      </c>
      <c r="I208" s="288">
        <f>I209</f>
        <v>0</v>
      </c>
      <c r="J208" s="288">
        <f>J209</f>
        <v>0</v>
      </c>
    </row>
    <row r="209" spans="1:10" s="21" customFormat="1" ht="46.5" customHeight="1">
      <c r="A209" s="244" t="s">
        <v>169</v>
      </c>
      <c r="B209" s="67" t="s">
        <v>4</v>
      </c>
      <c r="C209" s="53" t="s">
        <v>40</v>
      </c>
      <c r="D209" s="73" t="s">
        <v>5</v>
      </c>
      <c r="E209" s="141" t="s">
        <v>170</v>
      </c>
      <c r="F209" s="96" t="s">
        <v>128</v>
      </c>
      <c r="G209" s="97"/>
      <c r="H209" s="288">
        <f>H212+H210+H214</f>
        <v>23700</v>
      </c>
      <c r="I209" s="288">
        <f>I212+I210+I214</f>
        <v>0</v>
      </c>
      <c r="J209" s="288">
        <f>J212+J210+J214</f>
        <v>0</v>
      </c>
    </row>
    <row r="210" spans="1:10" s="21" customFormat="1" ht="0.75" customHeight="1">
      <c r="A210" s="267" t="s">
        <v>172</v>
      </c>
      <c r="B210" s="67"/>
      <c r="C210" s="53" t="s">
        <v>40</v>
      </c>
      <c r="D210" s="73" t="s">
        <v>5</v>
      </c>
      <c r="E210" s="220" t="s">
        <v>170</v>
      </c>
      <c r="F210" s="153" t="s">
        <v>289</v>
      </c>
      <c r="G210" s="97"/>
      <c r="H210" s="288">
        <f>H211</f>
        <v>0</v>
      </c>
      <c r="I210" s="288">
        <f>I211</f>
        <v>0</v>
      </c>
      <c r="J210" s="288">
        <f>J211</f>
        <v>0</v>
      </c>
    </row>
    <row r="211" spans="1:10" s="21" customFormat="1" ht="16.5" customHeight="1" hidden="1">
      <c r="A211" s="393" t="s">
        <v>12</v>
      </c>
      <c r="B211" s="67"/>
      <c r="C211" s="53" t="s">
        <v>40</v>
      </c>
      <c r="D211" s="73" t="s">
        <v>5</v>
      </c>
      <c r="E211" s="220" t="s">
        <v>170</v>
      </c>
      <c r="F211" s="153" t="s">
        <v>289</v>
      </c>
      <c r="G211" s="97" t="s">
        <v>7</v>
      </c>
      <c r="H211" s="288">
        <v>0</v>
      </c>
      <c r="I211" s="288">
        <v>0</v>
      </c>
      <c r="J211" s="288">
        <v>0</v>
      </c>
    </row>
    <row r="212" spans="1:10" s="21" customFormat="1" ht="21" customHeight="1" hidden="1">
      <c r="A212" s="394" t="s">
        <v>290</v>
      </c>
      <c r="B212" s="67" t="s">
        <v>4</v>
      </c>
      <c r="C212" s="53" t="s">
        <v>40</v>
      </c>
      <c r="D212" s="73" t="s">
        <v>5</v>
      </c>
      <c r="E212" s="220" t="s">
        <v>170</v>
      </c>
      <c r="F212" s="153" t="s">
        <v>275</v>
      </c>
      <c r="G212" s="97"/>
      <c r="H212" s="288">
        <v>0</v>
      </c>
      <c r="I212" s="288">
        <f>I213</f>
        <v>0</v>
      </c>
      <c r="J212" s="288">
        <f>J213</f>
        <v>0</v>
      </c>
    </row>
    <row r="213" spans="1:10" s="21" customFormat="1" ht="15.75" customHeight="1" hidden="1">
      <c r="A213" s="393" t="s">
        <v>12</v>
      </c>
      <c r="B213" s="67" t="s">
        <v>4</v>
      </c>
      <c r="C213" s="53" t="s">
        <v>40</v>
      </c>
      <c r="D213" s="53" t="s">
        <v>5</v>
      </c>
      <c r="E213" s="220" t="s">
        <v>170</v>
      </c>
      <c r="F213" s="153" t="s">
        <v>275</v>
      </c>
      <c r="G213" s="53" t="s">
        <v>7</v>
      </c>
      <c r="H213" s="287">
        <v>0</v>
      </c>
      <c r="I213" s="287">
        <v>0</v>
      </c>
      <c r="J213" s="287">
        <v>0</v>
      </c>
    </row>
    <row r="214" spans="1:10" s="21" customFormat="1" ht="21" customHeight="1" hidden="1">
      <c r="A214" s="317" t="s">
        <v>54</v>
      </c>
      <c r="B214" s="67"/>
      <c r="C214" s="53" t="s">
        <v>40</v>
      </c>
      <c r="D214" s="53" t="s">
        <v>5</v>
      </c>
      <c r="E214" s="220" t="s">
        <v>170</v>
      </c>
      <c r="F214" s="153" t="s">
        <v>171</v>
      </c>
      <c r="G214" s="53"/>
      <c r="H214" s="287">
        <f>H215+H217+H216</f>
        <v>23700</v>
      </c>
      <c r="I214" s="287">
        <f>I215+I216</f>
        <v>0</v>
      </c>
      <c r="J214" s="287">
        <f>J215+J216</f>
        <v>0</v>
      </c>
    </row>
    <row r="215" spans="1:10" s="21" customFormat="1" ht="19.5" customHeight="1">
      <c r="A215" s="110" t="s">
        <v>13</v>
      </c>
      <c r="B215" s="67" t="s">
        <v>4</v>
      </c>
      <c r="C215" s="53" t="s">
        <v>40</v>
      </c>
      <c r="D215" s="53" t="s">
        <v>5</v>
      </c>
      <c r="E215" s="220" t="s">
        <v>170</v>
      </c>
      <c r="F215" s="153" t="s">
        <v>171</v>
      </c>
      <c r="G215" s="53" t="s">
        <v>14</v>
      </c>
      <c r="H215" s="287">
        <v>23600</v>
      </c>
      <c r="I215" s="287">
        <v>0</v>
      </c>
      <c r="J215" s="287">
        <v>0</v>
      </c>
    </row>
    <row r="216" spans="1:10" s="21" customFormat="1" ht="20.25" customHeight="1">
      <c r="A216" s="76" t="s">
        <v>15</v>
      </c>
      <c r="B216" s="67" t="s">
        <v>4</v>
      </c>
      <c r="C216" s="53" t="s">
        <v>40</v>
      </c>
      <c r="D216" s="53" t="s">
        <v>5</v>
      </c>
      <c r="E216" s="220" t="s">
        <v>170</v>
      </c>
      <c r="F216" s="153" t="s">
        <v>171</v>
      </c>
      <c r="G216" s="53" t="s">
        <v>16</v>
      </c>
      <c r="H216" s="287">
        <v>100</v>
      </c>
      <c r="I216" s="287">
        <v>0</v>
      </c>
      <c r="J216" s="287">
        <v>0</v>
      </c>
    </row>
    <row r="217" spans="1:10" s="21" customFormat="1" ht="35.25" customHeight="1">
      <c r="A217" s="76" t="s">
        <v>412</v>
      </c>
      <c r="B217" s="67" t="s">
        <v>4</v>
      </c>
      <c r="C217" s="53"/>
      <c r="D217" s="53"/>
      <c r="E217" s="220"/>
      <c r="F217" s="153"/>
      <c r="G217" s="53"/>
      <c r="H217" s="287"/>
      <c r="I217" s="287">
        <v>50761</v>
      </c>
      <c r="J217" s="287">
        <v>99792</v>
      </c>
    </row>
    <row r="218" spans="1:10" s="21" customFormat="1" ht="0.75" customHeight="1" hidden="1">
      <c r="A218" s="76" t="s">
        <v>315</v>
      </c>
      <c r="B218" s="67"/>
      <c r="C218" s="53" t="s">
        <v>40</v>
      </c>
      <c r="D218" s="53" t="s">
        <v>5</v>
      </c>
      <c r="E218" s="424" t="s">
        <v>316</v>
      </c>
      <c r="F218" s="425"/>
      <c r="G218" s="53"/>
      <c r="H218" s="287">
        <f>H219</f>
        <v>0</v>
      </c>
      <c r="I218" s="287">
        <f>I219</f>
        <v>0</v>
      </c>
      <c r="J218" s="287">
        <f>J219</f>
        <v>0</v>
      </c>
    </row>
    <row r="219" spans="1:10" s="21" customFormat="1" ht="37.5" customHeight="1" hidden="1">
      <c r="A219" s="317" t="s">
        <v>45</v>
      </c>
      <c r="B219" s="67"/>
      <c r="C219" s="53" t="s">
        <v>40</v>
      </c>
      <c r="D219" s="53" t="s">
        <v>5</v>
      </c>
      <c r="E219" s="424" t="s">
        <v>316</v>
      </c>
      <c r="F219" s="425"/>
      <c r="G219" s="53" t="s">
        <v>46</v>
      </c>
      <c r="H219" s="287">
        <v>0</v>
      </c>
      <c r="I219" s="287">
        <v>0</v>
      </c>
      <c r="J219" s="287">
        <v>0</v>
      </c>
    </row>
    <row r="220" spans="1:10" s="21" customFormat="1" ht="3" customHeight="1" hidden="1">
      <c r="A220" s="225" t="s">
        <v>172</v>
      </c>
      <c r="B220" s="67" t="s">
        <v>4</v>
      </c>
      <c r="C220" s="53" t="s">
        <v>40</v>
      </c>
      <c r="D220" s="73" t="s">
        <v>5</v>
      </c>
      <c r="E220" s="488" t="s">
        <v>185</v>
      </c>
      <c r="F220" s="489"/>
      <c r="G220" s="53"/>
      <c r="H220" s="301">
        <f>H221</f>
        <v>0</v>
      </c>
      <c r="I220" s="301">
        <f>I221</f>
        <v>0</v>
      </c>
      <c r="J220" s="301">
        <f>J221</f>
        <v>0</v>
      </c>
    </row>
    <row r="221" spans="1:10" s="21" customFormat="1" ht="25.5" customHeight="1" hidden="1">
      <c r="A221" s="72" t="s">
        <v>12</v>
      </c>
      <c r="B221" s="67" t="s">
        <v>4</v>
      </c>
      <c r="C221" s="53" t="s">
        <v>40</v>
      </c>
      <c r="D221" s="73" t="s">
        <v>5</v>
      </c>
      <c r="E221" s="483" t="s">
        <v>224</v>
      </c>
      <c r="F221" s="484"/>
      <c r="G221" s="53" t="s">
        <v>7</v>
      </c>
      <c r="H221" s="301"/>
      <c r="I221" s="301"/>
      <c r="J221" s="301"/>
    </row>
    <row r="222" spans="1:10" s="21" customFormat="1" ht="6" customHeight="1" hidden="1">
      <c r="A222" s="189" t="s">
        <v>117</v>
      </c>
      <c r="B222" s="183" t="s">
        <v>4</v>
      </c>
      <c r="C222" s="188" t="s">
        <v>40</v>
      </c>
      <c r="D222" s="205" t="s">
        <v>5</v>
      </c>
      <c r="E222" s="216" t="s">
        <v>89</v>
      </c>
      <c r="F222" s="217" t="s">
        <v>116</v>
      </c>
      <c r="G222" s="188"/>
      <c r="H222" s="302">
        <f>H223</f>
        <v>0</v>
      </c>
      <c r="I222" s="302">
        <f>I223</f>
        <v>0</v>
      </c>
      <c r="J222" s="302">
        <f>J223</f>
        <v>0</v>
      </c>
    </row>
    <row r="223" spans="1:10" s="21" customFormat="1" ht="25.5" customHeight="1" hidden="1">
      <c r="A223" s="194" t="s">
        <v>13</v>
      </c>
      <c r="B223" s="183" t="s">
        <v>4</v>
      </c>
      <c r="C223" s="188" t="s">
        <v>40</v>
      </c>
      <c r="D223" s="205" t="s">
        <v>5</v>
      </c>
      <c r="E223" s="216" t="s">
        <v>89</v>
      </c>
      <c r="F223" s="217" t="s">
        <v>116</v>
      </c>
      <c r="G223" s="188" t="s">
        <v>14</v>
      </c>
      <c r="H223" s="302"/>
      <c r="I223" s="302"/>
      <c r="J223" s="302"/>
    </row>
    <row r="224" spans="1:10" s="21" customFormat="1" ht="25.5" customHeight="1" hidden="1">
      <c r="A224" s="190" t="s">
        <v>119</v>
      </c>
      <c r="B224" s="183" t="s">
        <v>4</v>
      </c>
      <c r="C224" s="188" t="s">
        <v>40</v>
      </c>
      <c r="D224" s="205" t="s">
        <v>5</v>
      </c>
      <c r="E224" s="216" t="s">
        <v>89</v>
      </c>
      <c r="F224" s="217" t="s">
        <v>118</v>
      </c>
      <c r="G224" s="188"/>
      <c r="H224" s="302">
        <f>H225</f>
        <v>0</v>
      </c>
      <c r="I224" s="302">
        <f>I225</f>
        <v>0</v>
      </c>
      <c r="J224" s="302">
        <f>J225</f>
        <v>0</v>
      </c>
    </row>
    <row r="225" spans="1:10" s="21" customFormat="1" ht="25.5" customHeight="1" hidden="1">
      <c r="A225" s="182" t="s">
        <v>12</v>
      </c>
      <c r="B225" s="183" t="s">
        <v>4</v>
      </c>
      <c r="C225" s="188" t="s">
        <v>40</v>
      </c>
      <c r="D225" s="205" t="s">
        <v>5</v>
      </c>
      <c r="E225" s="216" t="s">
        <v>89</v>
      </c>
      <c r="F225" s="217" t="s">
        <v>118</v>
      </c>
      <c r="G225" s="188" t="s">
        <v>7</v>
      </c>
      <c r="H225" s="302"/>
      <c r="I225" s="302"/>
      <c r="J225" s="302"/>
    </row>
    <row r="226" spans="1:38" s="28" customFormat="1" ht="25.5" customHeight="1" hidden="1">
      <c r="A226" s="72" t="s">
        <v>251</v>
      </c>
      <c r="B226" s="67" t="s">
        <v>4</v>
      </c>
      <c r="C226" s="53" t="s">
        <v>40</v>
      </c>
      <c r="D226" s="73" t="s">
        <v>5</v>
      </c>
      <c r="E226" s="70" t="s">
        <v>173</v>
      </c>
      <c r="F226" s="2" t="s">
        <v>128</v>
      </c>
      <c r="G226" s="68"/>
      <c r="H226" s="303">
        <f>H229</f>
        <v>0</v>
      </c>
      <c r="I226" s="303">
        <f>I229</f>
        <v>0</v>
      </c>
      <c r="J226" s="303">
        <f>J229</f>
        <v>0</v>
      </c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s="28" customFormat="1" ht="25.5" customHeight="1" hidden="1">
      <c r="A227" s="190" t="s">
        <v>109</v>
      </c>
      <c r="B227" s="183" t="s">
        <v>4</v>
      </c>
      <c r="C227" s="188" t="s">
        <v>40</v>
      </c>
      <c r="D227" s="205" t="s">
        <v>5</v>
      </c>
      <c r="E227" s="485" t="s">
        <v>111</v>
      </c>
      <c r="F227" s="486"/>
      <c r="G227" s="184"/>
      <c r="H227" s="304">
        <f>H228</f>
        <v>0</v>
      </c>
      <c r="I227" s="304">
        <f>I228</f>
        <v>0</v>
      </c>
      <c r="J227" s="304">
        <f>J228</f>
        <v>0</v>
      </c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s="28" customFormat="1" ht="25.5" customHeight="1" hidden="1">
      <c r="A228" s="182" t="s">
        <v>12</v>
      </c>
      <c r="B228" s="183" t="s">
        <v>4</v>
      </c>
      <c r="C228" s="188" t="s">
        <v>40</v>
      </c>
      <c r="D228" s="188" t="s">
        <v>5</v>
      </c>
      <c r="E228" s="430" t="s">
        <v>110</v>
      </c>
      <c r="F228" s="431"/>
      <c r="G228" s="188" t="s">
        <v>7</v>
      </c>
      <c r="H228" s="302"/>
      <c r="I228" s="302"/>
      <c r="J228" s="302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s="28" customFormat="1" ht="25.5" customHeight="1" hidden="1">
      <c r="A229" s="233" t="s">
        <v>252</v>
      </c>
      <c r="B229" s="183" t="s">
        <v>4</v>
      </c>
      <c r="C229" s="188" t="s">
        <v>40</v>
      </c>
      <c r="D229" s="205" t="s">
        <v>5</v>
      </c>
      <c r="E229" s="222" t="s">
        <v>174</v>
      </c>
      <c r="F229" s="226" t="s">
        <v>128</v>
      </c>
      <c r="G229" s="188"/>
      <c r="H229" s="302">
        <f>H230+H234</f>
        <v>0</v>
      </c>
      <c r="I229" s="302">
        <f>I230+I234</f>
        <v>0</v>
      </c>
      <c r="J229" s="302">
        <f>J230+J234</f>
        <v>0</v>
      </c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s="28" customFormat="1" ht="25.5" customHeight="1" hidden="1">
      <c r="A230" s="189" t="s">
        <v>54</v>
      </c>
      <c r="B230" s="183" t="s">
        <v>4</v>
      </c>
      <c r="C230" s="188" t="s">
        <v>40</v>
      </c>
      <c r="D230" s="205" t="s">
        <v>5</v>
      </c>
      <c r="E230" s="428" t="s">
        <v>261</v>
      </c>
      <c r="F230" s="429"/>
      <c r="G230" s="188"/>
      <c r="H230" s="302">
        <f>H231+H232+H233</f>
        <v>0</v>
      </c>
      <c r="I230" s="302">
        <f>I231+I232+I233</f>
        <v>0</v>
      </c>
      <c r="J230" s="302">
        <f>J231+J232+J233</f>
        <v>0</v>
      </c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s="28" customFormat="1" ht="25.5" customHeight="1" hidden="1">
      <c r="A231" s="72" t="s">
        <v>12</v>
      </c>
      <c r="B231" s="67" t="s">
        <v>4</v>
      </c>
      <c r="C231" s="53" t="s">
        <v>40</v>
      </c>
      <c r="D231" s="73" t="s">
        <v>5</v>
      </c>
      <c r="E231" s="422" t="s">
        <v>260</v>
      </c>
      <c r="F231" s="423"/>
      <c r="G231" s="68" t="s">
        <v>7</v>
      </c>
      <c r="H231" s="303"/>
      <c r="I231" s="303"/>
      <c r="J231" s="303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s="28" customFormat="1" ht="25.5" customHeight="1" hidden="1">
      <c r="A232" s="128" t="s">
        <v>13</v>
      </c>
      <c r="B232" s="67" t="s">
        <v>4</v>
      </c>
      <c r="C232" s="53" t="s">
        <v>40</v>
      </c>
      <c r="D232" s="73" t="s">
        <v>5</v>
      </c>
      <c r="E232" s="422" t="s">
        <v>261</v>
      </c>
      <c r="F232" s="423"/>
      <c r="G232" s="68" t="s">
        <v>14</v>
      </c>
      <c r="H232" s="303"/>
      <c r="I232" s="303"/>
      <c r="J232" s="303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s="28" customFormat="1" ht="25.5" customHeight="1" hidden="1">
      <c r="A233" s="110" t="s">
        <v>15</v>
      </c>
      <c r="B233" s="67" t="s">
        <v>4</v>
      </c>
      <c r="C233" s="53" t="s">
        <v>40</v>
      </c>
      <c r="D233" s="53" t="s">
        <v>5</v>
      </c>
      <c r="E233" s="426" t="s">
        <v>175</v>
      </c>
      <c r="F233" s="427"/>
      <c r="G233" s="53" t="s">
        <v>16</v>
      </c>
      <c r="H233" s="301"/>
      <c r="I233" s="301"/>
      <c r="J233" s="301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s="28" customFormat="1" ht="12.75" customHeight="1" hidden="1">
      <c r="A234" s="365" t="s">
        <v>177</v>
      </c>
      <c r="B234" s="67" t="s">
        <v>4</v>
      </c>
      <c r="C234" s="53" t="s">
        <v>40</v>
      </c>
      <c r="D234" s="53" t="s">
        <v>5</v>
      </c>
      <c r="E234" s="426" t="s">
        <v>176</v>
      </c>
      <c r="F234" s="427"/>
      <c r="G234" s="53"/>
      <c r="H234" s="301">
        <f>H235+H236+H237</f>
        <v>0</v>
      </c>
      <c r="I234" s="301">
        <f>I235+I236+I237</f>
        <v>0</v>
      </c>
      <c r="J234" s="301">
        <f>J235+J236+J237</f>
        <v>0</v>
      </c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s="28" customFormat="1" ht="25.5" customHeight="1" hidden="1">
      <c r="A235" s="72" t="s">
        <v>12</v>
      </c>
      <c r="B235" s="67" t="s">
        <v>4</v>
      </c>
      <c r="C235" s="53" t="s">
        <v>40</v>
      </c>
      <c r="D235" s="53" t="s">
        <v>5</v>
      </c>
      <c r="E235" s="426" t="s">
        <v>176</v>
      </c>
      <c r="F235" s="427"/>
      <c r="G235" s="53" t="s">
        <v>7</v>
      </c>
      <c r="H235" s="301"/>
      <c r="I235" s="301"/>
      <c r="J235" s="301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s="28" customFormat="1" ht="25.5" customHeight="1" hidden="1">
      <c r="A236" s="110" t="s">
        <v>13</v>
      </c>
      <c r="B236" s="67" t="s">
        <v>4</v>
      </c>
      <c r="C236" s="53" t="s">
        <v>40</v>
      </c>
      <c r="D236" s="53" t="s">
        <v>5</v>
      </c>
      <c r="E236" s="426" t="s">
        <v>176</v>
      </c>
      <c r="F236" s="427"/>
      <c r="G236" s="53" t="s">
        <v>14</v>
      </c>
      <c r="H236" s="301"/>
      <c r="I236" s="301"/>
      <c r="J236" s="301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s="28" customFormat="1" ht="34.5" customHeight="1" hidden="1">
      <c r="A237" s="76" t="s">
        <v>15</v>
      </c>
      <c r="B237" s="227" t="s">
        <v>4</v>
      </c>
      <c r="C237" s="53" t="s">
        <v>40</v>
      </c>
      <c r="D237" s="53" t="s">
        <v>5</v>
      </c>
      <c r="E237" s="426" t="s">
        <v>176</v>
      </c>
      <c r="F237" s="427"/>
      <c r="G237" s="53" t="s">
        <v>16</v>
      </c>
      <c r="H237" s="301"/>
      <c r="I237" s="301"/>
      <c r="J237" s="301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10" s="21" customFormat="1" ht="27" customHeight="1" hidden="1">
      <c r="A238" s="58" t="s">
        <v>42</v>
      </c>
      <c r="B238" s="130" t="s">
        <v>4</v>
      </c>
      <c r="C238" s="154">
        <v>10</v>
      </c>
      <c r="D238" s="154"/>
      <c r="E238" s="103"/>
      <c r="F238" s="15"/>
      <c r="G238" s="54"/>
      <c r="H238" s="305">
        <f>H246+H239</f>
        <v>0</v>
      </c>
      <c r="I238" s="305">
        <f>I246+I239</f>
        <v>0</v>
      </c>
      <c r="J238" s="305">
        <f>J246+J239</f>
        <v>0</v>
      </c>
    </row>
    <row r="239" spans="1:10" s="21" customFormat="1" ht="9.75" customHeight="1" hidden="1">
      <c r="A239" s="58" t="s">
        <v>43</v>
      </c>
      <c r="B239" s="57" t="s">
        <v>4</v>
      </c>
      <c r="C239" s="155">
        <v>10</v>
      </c>
      <c r="D239" s="131" t="s">
        <v>5</v>
      </c>
      <c r="E239" s="142"/>
      <c r="F239" s="143"/>
      <c r="G239" s="131"/>
      <c r="H239" s="305">
        <f aca="true" t="shared" si="22" ref="H239:J242">H240</f>
        <v>0</v>
      </c>
      <c r="I239" s="305">
        <f t="shared" si="22"/>
        <v>0</v>
      </c>
      <c r="J239" s="305">
        <f t="shared" si="22"/>
        <v>0</v>
      </c>
    </row>
    <row r="240" spans="1:10" s="21" customFormat="1" ht="36.75" customHeight="1" hidden="1">
      <c r="A240" s="156" t="s">
        <v>235</v>
      </c>
      <c r="B240" s="60" t="s">
        <v>4</v>
      </c>
      <c r="C240" s="157">
        <v>10</v>
      </c>
      <c r="D240" s="158" t="s">
        <v>5</v>
      </c>
      <c r="E240" s="124" t="s">
        <v>179</v>
      </c>
      <c r="F240" s="105" t="s">
        <v>128</v>
      </c>
      <c r="G240" s="89"/>
      <c r="H240" s="305">
        <f t="shared" si="22"/>
        <v>0</v>
      </c>
      <c r="I240" s="305">
        <f t="shared" si="22"/>
        <v>0</v>
      </c>
      <c r="J240" s="305">
        <f t="shared" si="22"/>
        <v>0</v>
      </c>
    </row>
    <row r="241" spans="1:10" s="21" customFormat="1" ht="42" customHeight="1" hidden="1">
      <c r="A241" s="161" t="s">
        <v>236</v>
      </c>
      <c r="B241" s="67" t="s">
        <v>4</v>
      </c>
      <c r="C241" s="116">
        <v>10</v>
      </c>
      <c r="D241" s="119" t="s">
        <v>5</v>
      </c>
      <c r="E241" s="141" t="s">
        <v>180</v>
      </c>
      <c r="F241" s="96" t="s">
        <v>128</v>
      </c>
      <c r="G241" s="159"/>
      <c r="H241" s="389">
        <f t="shared" si="22"/>
        <v>0</v>
      </c>
      <c r="I241" s="389">
        <f t="shared" si="22"/>
        <v>0</v>
      </c>
      <c r="J241" s="389">
        <f t="shared" si="22"/>
        <v>0</v>
      </c>
    </row>
    <row r="242" spans="1:10" s="21" customFormat="1" ht="30.75" customHeight="1" hidden="1">
      <c r="A242" s="238" t="s">
        <v>182</v>
      </c>
      <c r="B242" s="67" t="s">
        <v>4</v>
      </c>
      <c r="C242" s="160">
        <v>10</v>
      </c>
      <c r="D242" s="119" t="s">
        <v>5</v>
      </c>
      <c r="E242" s="141" t="s">
        <v>181</v>
      </c>
      <c r="F242" s="96" t="s">
        <v>128</v>
      </c>
      <c r="G242" s="159"/>
      <c r="H242" s="389">
        <f t="shared" si="22"/>
        <v>0</v>
      </c>
      <c r="I242" s="389">
        <f t="shared" si="22"/>
        <v>0</v>
      </c>
      <c r="J242" s="389">
        <f t="shared" si="22"/>
        <v>0</v>
      </c>
    </row>
    <row r="243" spans="1:10" s="21" customFormat="1" ht="16.5" customHeight="1" hidden="1">
      <c r="A243" s="126" t="s">
        <v>44</v>
      </c>
      <c r="B243" s="67" t="s">
        <v>4</v>
      </c>
      <c r="C243" s="160">
        <v>10</v>
      </c>
      <c r="D243" s="119" t="s">
        <v>5</v>
      </c>
      <c r="E243" s="141" t="s">
        <v>181</v>
      </c>
      <c r="F243" s="96" t="s">
        <v>183</v>
      </c>
      <c r="G243" s="118"/>
      <c r="H243" s="306">
        <f>H245+H244</f>
        <v>0</v>
      </c>
      <c r="I243" s="306">
        <f>I245+I244</f>
        <v>0</v>
      </c>
      <c r="J243" s="306">
        <f>J245+J244</f>
        <v>0</v>
      </c>
    </row>
    <row r="244" spans="1:10" s="21" customFormat="1" ht="63.75" customHeight="1" hidden="1">
      <c r="A244" s="126" t="s">
        <v>13</v>
      </c>
      <c r="B244" s="67" t="s">
        <v>4</v>
      </c>
      <c r="C244" s="160">
        <v>10</v>
      </c>
      <c r="D244" s="119" t="s">
        <v>88</v>
      </c>
      <c r="E244" s="141" t="s">
        <v>184</v>
      </c>
      <c r="F244" s="96" t="s">
        <v>183</v>
      </c>
      <c r="G244" s="118" t="s">
        <v>14</v>
      </c>
      <c r="H244" s="306"/>
      <c r="I244" s="306"/>
      <c r="J244" s="306"/>
    </row>
    <row r="245" spans="1:10" s="21" customFormat="1" ht="22.5" customHeight="1" hidden="1">
      <c r="A245" s="76" t="s">
        <v>45</v>
      </c>
      <c r="B245" s="67" t="s">
        <v>4</v>
      </c>
      <c r="C245" s="120">
        <v>10</v>
      </c>
      <c r="D245" s="119" t="s">
        <v>5</v>
      </c>
      <c r="E245" s="141" t="s">
        <v>181</v>
      </c>
      <c r="F245" s="96" t="s">
        <v>183</v>
      </c>
      <c r="G245" s="206" t="s">
        <v>46</v>
      </c>
      <c r="H245" s="301">
        <v>0</v>
      </c>
      <c r="I245" s="301">
        <v>0</v>
      </c>
      <c r="J245" s="301">
        <v>0</v>
      </c>
    </row>
    <row r="246" spans="1:10" s="21" customFormat="1" ht="7.5" customHeight="1" hidden="1">
      <c r="A246" s="189" t="s">
        <v>112</v>
      </c>
      <c r="B246" s="183" t="s">
        <v>4</v>
      </c>
      <c r="C246" s="207">
        <v>10</v>
      </c>
      <c r="D246" s="208" t="s">
        <v>30</v>
      </c>
      <c r="E246" s="416" t="s">
        <v>206</v>
      </c>
      <c r="F246" s="417"/>
      <c r="G246" s="188"/>
      <c r="H246" s="302">
        <f aca="true" t="shared" si="23" ref="H246:J247">H247</f>
        <v>0</v>
      </c>
      <c r="I246" s="302">
        <f t="shared" si="23"/>
        <v>0</v>
      </c>
      <c r="J246" s="302">
        <f t="shared" si="23"/>
        <v>0</v>
      </c>
    </row>
    <row r="247" spans="1:10" s="21" customFormat="1" ht="33.75" customHeight="1" hidden="1">
      <c r="A247" s="209" t="s">
        <v>232</v>
      </c>
      <c r="B247" s="183" t="s">
        <v>4</v>
      </c>
      <c r="C247" s="207">
        <v>10</v>
      </c>
      <c r="D247" s="188" t="s">
        <v>30</v>
      </c>
      <c r="E247" s="416" t="s">
        <v>162</v>
      </c>
      <c r="F247" s="417"/>
      <c r="G247" s="188"/>
      <c r="H247" s="302">
        <f t="shared" si="23"/>
        <v>0</v>
      </c>
      <c r="I247" s="302">
        <f t="shared" si="23"/>
        <v>0</v>
      </c>
      <c r="J247" s="302">
        <f t="shared" si="23"/>
        <v>0</v>
      </c>
    </row>
    <row r="248" spans="1:10" s="21" customFormat="1" ht="28.5" customHeight="1" hidden="1">
      <c r="A248" s="187" t="s">
        <v>248</v>
      </c>
      <c r="B248" s="183" t="s">
        <v>4</v>
      </c>
      <c r="C248" s="207">
        <v>10</v>
      </c>
      <c r="D248" s="188" t="s">
        <v>30</v>
      </c>
      <c r="E248" s="490" t="s">
        <v>208</v>
      </c>
      <c r="F248" s="491"/>
      <c r="G248" s="188"/>
      <c r="H248" s="302">
        <f>H250+H252+H254</f>
        <v>0</v>
      </c>
      <c r="I248" s="302">
        <f>I250+I252+I254</f>
        <v>0</v>
      </c>
      <c r="J248" s="302">
        <f>J250+J252+J254</f>
        <v>0</v>
      </c>
    </row>
    <row r="249" spans="1:10" s="21" customFormat="1" ht="21.75" customHeight="1" hidden="1">
      <c r="A249" s="233" t="s">
        <v>219</v>
      </c>
      <c r="B249" s="183" t="s">
        <v>4</v>
      </c>
      <c r="C249" s="207">
        <v>10</v>
      </c>
      <c r="D249" s="188" t="s">
        <v>30</v>
      </c>
      <c r="E249" s="213" t="s">
        <v>209</v>
      </c>
      <c r="F249" s="232" t="s">
        <v>128</v>
      </c>
      <c r="G249" s="188"/>
      <c r="H249" s="302">
        <f aca="true" t="shared" si="24" ref="H249:J250">H250</f>
        <v>0</v>
      </c>
      <c r="I249" s="302">
        <f t="shared" si="24"/>
        <v>0</v>
      </c>
      <c r="J249" s="302">
        <f t="shared" si="24"/>
        <v>0</v>
      </c>
    </row>
    <row r="250" spans="1:10" s="21" customFormat="1" ht="29.25" customHeight="1" hidden="1">
      <c r="A250" s="234" t="s">
        <v>249</v>
      </c>
      <c r="B250" s="183" t="s">
        <v>4</v>
      </c>
      <c r="C250" s="207">
        <v>10</v>
      </c>
      <c r="D250" s="188" t="s">
        <v>30</v>
      </c>
      <c r="E250" s="418" t="s">
        <v>250</v>
      </c>
      <c r="F250" s="419"/>
      <c r="G250" s="188"/>
      <c r="H250" s="302">
        <f t="shared" si="24"/>
        <v>0</v>
      </c>
      <c r="I250" s="302">
        <f t="shared" si="24"/>
        <v>0</v>
      </c>
      <c r="J250" s="302">
        <f t="shared" si="24"/>
        <v>0</v>
      </c>
    </row>
    <row r="251" spans="1:10" s="21" customFormat="1" ht="24" customHeight="1" hidden="1">
      <c r="A251" s="187" t="s">
        <v>45</v>
      </c>
      <c r="B251" s="183" t="s">
        <v>4</v>
      </c>
      <c r="C251" s="207">
        <v>10</v>
      </c>
      <c r="D251" s="195" t="s">
        <v>30</v>
      </c>
      <c r="E251" s="418" t="s">
        <v>250</v>
      </c>
      <c r="F251" s="419"/>
      <c r="G251" s="195" t="s">
        <v>46</v>
      </c>
      <c r="H251" s="302"/>
      <c r="I251" s="302"/>
      <c r="J251" s="302"/>
    </row>
    <row r="252" spans="1:10" s="21" customFormat="1" ht="20.25" customHeight="1" hidden="1">
      <c r="A252" s="221" t="s">
        <v>122</v>
      </c>
      <c r="B252" s="183" t="s">
        <v>4</v>
      </c>
      <c r="C252" s="207">
        <v>10</v>
      </c>
      <c r="D252" s="188" t="s">
        <v>30</v>
      </c>
      <c r="E252" s="213" t="s">
        <v>120</v>
      </c>
      <c r="F252" s="214" t="s">
        <v>121</v>
      </c>
      <c r="G252" s="188"/>
      <c r="H252" s="302">
        <f>H253</f>
        <v>0</v>
      </c>
      <c r="I252" s="302">
        <f>I253</f>
        <v>0</v>
      </c>
      <c r="J252" s="302">
        <f>J253</f>
        <v>0</v>
      </c>
    </row>
    <row r="253" spans="1:10" s="21" customFormat="1" ht="19.5" customHeight="1" hidden="1">
      <c r="A253" s="187" t="s">
        <v>45</v>
      </c>
      <c r="B253" s="183" t="s">
        <v>4</v>
      </c>
      <c r="C253" s="207">
        <v>10</v>
      </c>
      <c r="D253" s="195" t="s">
        <v>30</v>
      </c>
      <c r="E253" s="213" t="s">
        <v>123</v>
      </c>
      <c r="F253" s="214" t="s">
        <v>121</v>
      </c>
      <c r="G253" s="195" t="s">
        <v>46</v>
      </c>
      <c r="H253" s="302"/>
      <c r="I253" s="302"/>
      <c r="J253" s="302"/>
    </row>
    <row r="254" spans="1:10" s="21" customFormat="1" ht="12.75" customHeight="1" hidden="1">
      <c r="A254" s="187" t="s">
        <v>126</v>
      </c>
      <c r="B254" s="183" t="s">
        <v>4</v>
      </c>
      <c r="C254" s="207">
        <v>10</v>
      </c>
      <c r="D254" s="188" t="s">
        <v>30</v>
      </c>
      <c r="E254" s="213" t="s">
        <v>124</v>
      </c>
      <c r="F254" s="214" t="s">
        <v>125</v>
      </c>
      <c r="G254" s="188"/>
      <c r="H254" s="302">
        <f>H255</f>
        <v>0</v>
      </c>
      <c r="I254" s="302">
        <f>I255</f>
        <v>0</v>
      </c>
      <c r="J254" s="302">
        <f>J255</f>
        <v>0</v>
      </c>
    </row>
    <row r="255" spans="1:10" s="21" customFormat="1" ht="34.5" customHeight="1" hidden="1">
      <c r="A255" s="187" t="s">
        <v>45</v>
      </c>
      <c r="B255" s="183" t="s">
        <v>4</v>
      </c>
      <c r="C255" s="207">
        <v>10</v>
      </c>
      <c r="D255" s="195" t="s">
        <v>30</v>
      </c>
      <c r="E255" s="213" t="s">
        <v>124</v>
      </c>
      <c r="F255" s="214" t="s">
        <v>125</v>
      </c>
      <c r="G255" s="195" t="s">
        <v>46</v>
      </c>
      <c r="H255" s="302"/>
      <c r="I255" s="302"/>
      <c r="J255" s="302"/>
    </row>
    <row r="256" spans="1:38" s="24" customFormat="1" ht="34.5" customHeight="1" hidden="1">
      <c r="A256" s="77" t="s">
        <v>50</v>
      </c>
      <c r="B256" s="57" t="s">
        <v>4</v>
      </c>
      <c r="C256" s="93">
        <v>11</v>
      </c>
      <c r="D256" s="78"/>
      <c r="E256" s="90"/>
      <c r="F256" s="91"/>
      <c r="G256" s="97"/>
      <c r="H256" s="307">
        <f aca="true" t="shared" si="25" ref="H256:J258">+H257</f>
        <v>0</v>
      </c>
      <c r="I256" s="307">
        <f t="shared" si="25"/>
        <v>0</v>
      </c>
      <c r="J256" s="307">
        <f t="shared" si="25"/>
        <v>0</v>
      </c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</row>
    <row r="257" spans="1:38" s="24" customFormat="1" ht="26.25" customHeight="1" hidden="1">
      <c r="A257" s="210" t="s">
        <v>113</v>
      </c>
      <c r="B257" s="150" t="s">
        <v>4</v>
      </c>
      <c r="C257" s="93">
        <v>11</v>
      </c>
      <c r="D257" s="78" t="s">
        <v>5</v>
      </c>
      <c r="E257" s="162"/>
      <c r="F257" s="75"/>
      <c r="G257" s="97"/>
      <c r="H257" s="307">
        <f t="shared" si="25"/>
        <v>0</v>
      </c>
      <c r="I257" s="307">
        <f t="shared" si="25"/>
        <v>0</v>
      </c>
      <c r="J257" s="307">
        <f t="shared" si="25"/>
        <v>0</v>
      </c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</row>
    <row r="258" spans="1:38" s="40" customFormat="1" ht="25.5" customHeight="1" hidden="1">
      <c r="A258" s="149" t="s">
        <v>269</v>
      </c>
      <c r="B258" s="57" t="s">
        <v>4</v>
      </c>
      <c r="C258" s="57" t="s">
        <v>51</v>
      </c>
      <c r="D258" s="78" t="s">
        <v>5</v>
      </c>
      <c r="E258" s="162" t="s">
        <v>210</v>
      </c>
      <c r="F258" s="75" t="s">
        <v>128</v>
      </c>
      <c r="G258" s="80"/>
      <c r="H258" s="307">
        <f t="shared" si="25"/>
        <v>0</v>
      </c>
      <c r="I258" s="307">
        <f t="shared" si="25"/>
        <v>0</v>
      </c>
      <c r="J258" s="307">
        <f t="shared" si="25"/>
        <v>0</v>
      </c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</row>
    <row r="259" spans="1:38" s="24" customFormat="1" ht="23.25" customHeight="1" hidden="1">
      <c r="A259" s="72" t="s">
        <v>270</v>
      </c>
      <c r="B259" s="53" t="s">
        <v>4</v>
      </c>
      <c r="C259" s="53" t="s">
        <v>51</v>
      </c>
      <c r="D259" s="73" t="s">
        <v>5</v>
      </c>
      <c r="E259" s="22" t="s">
        <v>211</v>
      </c>
      <c r="F259" s="2" t="s">
        <v>128</v>
      </c>
      <c r="G259" s="97"/>
      <c r="H259" s="301">
        <f>+H261+H263</f>
        <v>0</v>
      </c>
      <c r="I259" s="301">
        <v>0</v>
      </c>
      <c r="J259" s="301">
        <f>+J261+J263</f>
        <v>0</v>
      </c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</row>
    <row r="260" spans="1:38" s="24" customFormat="1" ht="24.75" customHeight="1" hidden="1">
      <c r="A260" s="72" t="s">
        <v>229</v>
      </c>
      <c r="B260" s="53" t="s">
        <v>4</v>
      </c>
      <c r="C260" s="53" t="s">
        <v>51</v>
      </c>
      <c r="D260" s="73" t="s">
        <v>5</v>
      </c>
      <c r="E260" s="22" t="s">
        <v>212</v>
      </c>
      <c r="F260" s="2" t="s">
        <v>128</v>
      </c>
      <c r="G260" s="97"/>
      <c r="H260" s="301">
        <f>H261</f>
        <v>0</v>
      </c>
      <c r="I260" s="301">
        <v>0</v>
      </c>
      <c r="J260" s="301">
        <f>J261</f>
        <v>0</v>
      </c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</row>
    <row r="261" spans="1:38" s="24" customFormat="1" ht="24.75" customHeight="1" hidden="1">
      <c r="A261" s="390" t="s">
        <v>213</v>
      </c>
      <c r="B261" s="53" t="s">
        <v>4</v>
      </c>
      <c r="C261" s="53" t="s">
        <v>51</v>
      </c>
      <c r="D261" s="73" t="s">
        <v>5</v>
      </c>
      <c r="E261" s="22" t="s">
        <v>212</v>
      </c>
      <c r="F261" s="2" t="s">
        <v>214</v>
      </c>
      <c r="G261" s="97"/>
      <c r="H261" s="301">
        <f>+H262</f>
        <v>0</v>
      </c>
      <c r="I261" s="301">
        <f>+I262</f>
        <v>0</v>
      </c>
      <c r="J261" s="301">
        <f>+J262</f>
        <v>0</v>
      </c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</row>
    <row r="262" spans="1:38" s="24" customFormat="1" ht="21.75" customHeight="1" hidden="1">
      <c r="A262" s="128" t="s">
        <v>13</v>
      </c>
      <c r="B262" s="53" t="s">
        <v>4</v>
      </c>
      <c r="C262" s="53" t="s">
        <v>51</v>
      </c>
      <c r="D262" s="73" t="s">
        <v>5</v>
      </c>
      <c r="E262" s="22" t="s">
        <v>212</v>
      </c>
      <c r="F262" s="2" t="s">
        <v>214</v>
      </c>
      <c r="G262" s="97" t="s">
        <v>14</v>
      </c>
      <c r="H262" s="301">
        <v>0</v>
      </c>
      <c r="I262" s="301">
        <v>0</v>
      </c>
      <c r="J262" s="301">
        <v>0</v>
      </c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</row>
    <row r="263" spans="1:38" s="24" customFormat="1" ht="29.25" customHeight="1" hidden="1">
      <c r="A263" s="76" t="s">
        <v>81</v>
      </c>
      <c r="B263" s="53" t="s">
        <v>4</v>
      </c>
      <c r="C263" s="53" t="s">
        <v>51</v>
      </c>
      <c r="D263" s="73" t="s">
        <v>5</v>
      </c>
      <c r="E263" s="163" t="s">
        <v>90</v>
      </c>
      <c r="F263" s="2" t="s">
        <v>61</v>
      </c>
      <c r="G263" s="97"/>
      <c r="H263" s="301">
        <f>+H264</f>
        <v>0</v>
      </c>
      <c r="I263" s="308"/>
      <c r="J263" s="310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</row>
    <row r="264" spans="1:38" s="24" customFormat="1" ht="30.75" customHeight="1" hidden="1">
      <c r="A264" s="30" t="s">
        <v>13</v>
      </c>
      <c r="B264" s="7" t="s">
        <v>4</v>
      </c>
      <c r="C264" s="20" t="s">
        <v>51</v>
      </c>
      <c r="D264" s="20" t="s">
        <v>5</v>
      </c>
      <c r="E264" s="22" t="s">
        <v>91</v>
      </c>
      <c r="F264" s="2" t="s">
        <v>61</v>
      </c>
      <c r="G264" s="41" t="s">
        <v>14</v>
      </c>
      <c r="H264" s="301"/>
      <c r="I264" s="308"/>
      <c r="J264" s="310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</row>
    <row r="265" spans="1:38" s="24" customFormat="1" ht="37.5" customHeight="1" hidden="1">
      <c r="A265" s="178" t="s">
        <v>99</v>
      </c>
      <c r="B265" s="170" t="s">
        <v>4</v>
      </c>
      <c r="C265" s="170" t="s">
        <v>27</v>
      </c>
      <c r="D265" s="179"/>
      <c r="E265" s="420"/>
      <c r="F265" s="421"/>
      <c r="G265" s="170"/>
      <c r="H265" s="311">
        <f>H266</f>
        <v>0</v>
      </c>
      <c r="I265" s="308"/>
      <c r="J265" s="310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</row>
    <row r="266" spans="1:38" s="24" customFormat="1" ht="22.5" customHeight="1" hidden="1">
      <c r="A266" s="51" t="s">
        <v>100</v>
      </c>
      <c r="B266" s="7" t="s">
        <v>4</v>
      </c>
      <c r="C266" s="7" t="s">
        <v>27</v>
      </c>
      <c r="D266" s="20" t="s">
        <v>5</v>
      </c>
      <c r="E266" s="481"/>
      <c r="F266" s="482"/>
      <c r="G266" s="7"/>
      <c r="H266" s="312">
        <f>H267</f>
        <v>0</v>
      </c>
      <c r="I266" s="308"/>
      <c r="J266" s="310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</row>
    <row r="267" spans="1:38" s="24" customFormat="1" ht="40.5" customHeight="1" hidden="1">
      <c r="A267" s="149" t="s">
        <v>83</v>
      </c>
      <c r="B267" s="7" t="s">
        <v>4</v>
      </c>
      <c r="C267" s="7" t="s">
        <v>27</v>
      </c>
      <c r="D267" s="20" t="s">
        <v>5</v>
      </c>
      <c r="E267" s="481" t="s">
        <v>216</v>
      </c>
      <c r="F267" s="482"/>
      <c r="G267" s="7"/>
      <c r="H267" s="312">
        <f>H268</f>
        <v>0</v>
      </c>
      <c r="I267" s="308"/>
      <c r="J267" s="310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</row>
    <row r="268" spans="1:38" s="24" customFormat="1" ht="31.5" customHeight="1" hidden="1">
      <c r="A268" s="72" t="s">
        <v>84</v>
      </c>
      <c r="B268" s="7" t="s">
        <v>4</v>
      </c>
      <c r="C268" s="7" t="s">
        <v>27</v>
      </c>
      <c r="D268" s="20" t="s">
        <v>5</v>
      </c>
      <c r="E268" s="481" t="s">
        <v>217</v>
      </c>
      <c r="F268" s="482"/>
      <c r="G268" s="7"/>
      <c r="H268" s="312">
        <f>H270</f>
        <v>0</v>
      </c>
      <c r="I268" s="308"/>
      <c r="J268" s="310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</row>
    <row r="269" spans="1:38" s="24" customFormat="1" ht="48" customHeight="1" hidden="1">
      <c r="A269" s="223" t="s">
        <v>228</v>
      </c>
      <c r="B269" s="7" t="s">
        <v>4</v>
      </c>
      <c r="C269" s="7" t="s">
        <v>27</v>
      </c>
      <c r="D269" s="20" t="s">
        <v>5</v>
      </c>
      <c r="E269" s="224" t="s">
        <v>215</v>
      </c>
      <c r="F269" s="41" t="s">
        <v>128</v>
      </c>
      <c r="G269" s="7"/>
      <c r="H269" s="312"/>
      <c r="I269" s="308"/>
      <c r="J269" s="310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</row>
    <row r="270" spans="1:38" s="24" customFormat="1" ht="20.25" customHeight="1" hidden="1">
      <c r="A270" s="51" t="s">
        <v>82</v>
      </c>
      <c r="B270" s="7" t="s">
        <v>4</v>
      </c>
      <c r="C270" s="7" t="s">
        <v>27</v>
      </c>
      <c r="D270" s="20" t="s">
        <v>5</v>
      </c>
      <c r="E270" s="481" t="s">
        <v>218</v>
      </c>
      <c r="F270" s="482"/>
      <c r="G270" s="7"/>
      <c r="H270" s="312">
        <f>H271</f>
        <v>0</v>
      </c>
      <c r="I270" s="308"/>
      <c r="J270" s="310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</row>
    <row r="271" spans="1:38" s="24" customFormat="1" ht="33.75" customHeight="1" hidden="1">
      <c r="A271" s="51" t="s">
        <v>86</v>
      </c>
      <c r="B271" s="7" t="s">
        <v>4</v>
      </c>
      <c r="C271" s="7" t="s">
        <v>27</v>
      </c>
      <c r="D271" s="20" t="s">
        <v>5</v>
      </c>
      <c r="E271" s="481" t="s">
        <v>218</v>
      </c>
      <c r="F271" s="482"/>
      <c r="G271" s="7" t="s">
        <v>85</v>
      </c>
      <c r="H271" s="312"/>
      <c r="I271" s="308"/>
      <c r="J271" s="310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</row>
    <row r="272" spans="1:38" s="24" customFormat="1" ht="15" customHeight="1" hidden="1">
      <c r="A272" s="334"/>
      <c r="B272" s="235"/>
      <c r="C272" s="235"/>
      <c r="D272" s="335"/>
      <c r="E272" s="335"/>
      <c r="F272" s="335"/>
      <c r="G272" s="235"/>
      <c r="H272" s="336"/>
      <c r="I272" s="308"/>
      <c r="J272" s="310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</row>
    <row r="273" spans="1:38" s="24" customFormat="1" ht="15.75" customHeight="1">
      <c r="A273" s="6"/>
      <c r="B273" s="8"/>
      <c r="C273" s="8"/>
      <c r="D273" s="42"/>
      <c r="E273" s="43"/>
      <c r="F273" s="44"/>
      <c r="G273" s="8"/>
      <c r="H273" s="313"/>
      <c r="I273" s="308"/>
      <c r="J273" s="310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</row>
    <row r="274" spans="1:38" s="24" customFormat="1" ht="18.75">
      <c r="A274" s="6"/>
      <c r="B274" s="8"/>
      <c r="C274" s="8"/>
      <c r="D274" s="42"/>
      <c r="E274" s="43"/>
      <c r="F274" s="44"/>
      <c r="G274" s="8"/>
      <c r="H274" s="313"/>
      <c r="I274" s="308"/>
      <c r="J274" s="310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</row>
    <row r="275" spans="1:38" s="24" customFormat="1" ht="18.75">
      <c r="A275" s="6"/>
      <c r="B275" s="8"/>
      <c r="C275" s="8"/>
      <c r="D275" s="42"/>
      <c r="E275" s="43"/>
      <c r="F275" s="44"/>
      <c r="G275" s="8"/>
      <c r="H275" s="313"/>
      <c r="I275" s="308"/>
      <c r="J275" s="310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</row>
    <row r="276" spans="1:38" s="24" customFormat="1" ht="18.75">
      <c r="A276" s="6"/>
      <c r="B276" s="8"/>
      <c r="C276" s="8"/>
      <c r="D276" s="42"/>
      <c r="E276" s="43"/>
      <c r="F276" s="44"/>
      <c r="G276" s="8"/>
      <c r="H276" s="313"/>
      <c r="I276" s="308"/>
      <c r="J276" s="310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</row>
    <row r="277" spans="1:38" s="24" customFormat="1" ht="18.75">
      <c r="A277" s="6"/>
      <c r="B277" s="8"/>
      <c r="C277" s="8"/>
      <c r="D277" s="42"/>
      <c r="E277" s="43"/>
      <c r="F277" s="44"/>
      <c r="G277" s="8"/>
      <c r="H277" s="313"/>
      <c r="I277" s="308"/>
      <c r="J277" s="310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</row>
    <row r="278" spans="1:38" s="24" customFormat="1" ht="18.75">
      <c r="A278" s="6"/>
      <c r="B278" s="8"/>
      <c r="C278" s="8"/>
      <c r="D278" s="42"/>
      <c r="E278" s="43"/>
      <c r="F278" s="44"/>
      <c r="G278" s="8"/>
      <c r="H278" s="313"/>
      <c r="I278" s="308"/>
      <c r="J278" s="310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</row>
    <row r="279" spans="1:38" s="24" customFormat="1" ht="18.75">
      <c r="A279" s="6"/>
      <c r="B279" s="8"/>
      <c r="C279" s="8"/>
      <c r="D279" s="42"/>
      <c r="E279" s="43"/>
      <c r="F279" s="44"/>
      <c r="G279" s="8"/>
      <c r="H279" s="313"/>
      <c r="I279" s="308"/>
      <c r="J279" s="310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</row>
    <row r="280" spans="1:38" s="24" customFormat="1" ht="18.75">
      <c r="A280" s="6"/>
      <c r="B280" s="8"/>
      <c r="C280" s="8"/>
      <c r="D280" s="42"/>
      <c r="E280" s="43"/>
      <c r="F280" s="44"/>
      <c r="G280" s="8"/>
      <c r="H280" s="313"/>
      <c r="I280" s="308"/>
      <c r="J280" s="310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</row>
    <row r="281" spans="1:38" s="24" customFormat="1" ht="18.75">
      <c r="A281" s="6"/>
      <c r="B281" s="8"/>
      <c r="C281" s="8"/>
      <c r="D281" s="42"/>
      <c r="E281" s="43"/>
      <c r="F281" s="44"/>
      <c r="G281" s="8"/>
      <c r="H281" s="313"/>
      <c r="I281" s="308"/>
      <c r="J281" s="310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</row>
    <row r="282" spans="1:38" s="24" customFormat="1" ht="18.75">
      <c r="A282" s="6"/>
      <c r="B282" s="8"/>
      <c r="C282" s="8"/>
      <c r="D282" s="42"/>
      <c r="E282" s="43"/>
      <c r="F282" s="44"/>
      <c r="G282" s="8"/>
      <c r="H282" s="313"/>
      <c r="I282" s="308"/>
      <c r="J282" s="310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</row>
    <row r="283" spans="1:38" s="24" customFormat="1" ht="18.75">
      <c r="A283" s="6"/>
      <c r="B283" s="8"/>
      <c r="C283" s="8"/>
      <c r="D283" s="42"/>
      <c r="E283" s="43"/>
      <c r="F283" s="44"/>
      <c r="G283" s="8"/>
      <c r="H283" s="313"/>
      <c r="I283" s="308"/>
      <c r="J283" s="310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</row>
    <row r="284" spans="1:38" s="24" customFormat="1" ht="18.75">
      <c r="A284" s="6"/>
      <c r="B284" s="8"/>
      <c r="C284" s="8"/>
      <c r="D284" s="42"/>
      <c r="E284" s="43"/>
      <c r="F284" s="44"/>
      <c r="G284" s="8"/>
      <c r="H284" s="313"/>
      <c r="I284" s="308"/>
      <c r="J284" s="310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</row>
    <row r="285" spans="1:38" s="24" customFormat="1" ht="18.75">
      <c r="A285" s="6"/>
      <c r="B285" s="8"/>
      <c r="C285" s="8"/>
      <c r="D285" s="42"/>
      <c r="E285" s="43"/>
      <c r="F285" s="44"/>
      <c r="G285" s="8"/>
      <c r="H285" s="313"/>
      <c r="I285" s="308"/>
      <c r="J285" s="310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</row>
    <row r="286" spans="1:38" s="24" customFormat="1" ht="18.75">
      <c r="A286" s="6"/>
      <c r="B286" s="8"/>
      <c r="C286" s="8"/>
      <c r="D286" s="42"/>
      <c r="E286" s="43"/>
      <c r="F286" s="44"/>
      <c r="G286" s="8"/>
      <c r="H286" s="313"/>
      <c r="I286" s="308"/>
      <c r="J286" s="310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</row>
    <row r="287" spans="1:38" s="24" customFormat="1" ht="18.75">
      <c r="A287" s="6"/>
      <c r="B287" s="8"/>
      <c r="C287" s="8"/>
      <c r="D287" s="42"/>
      <c r="E287" s="43"/>
      <c r="F287" s="44"/>
      <c r="G287" s="8"/>
      <c r="H287" s="313"/>
      <c r="I287" s="308"/>
      <c r="J287" s="310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</row>
    <row r="288" spans="1:38" s="24" customFormat="1" ht="18.75">
      <c r="A288" s="6"/>
      <c r="B288" s="8"/>
      <c r="C288" s="8"/>
      <c r="D288" s="42"/>
      <c r="E288" s="43"/>
      <c r="F288" s="44"/>
      <c r="G288" s="8"/>
      <c r="H288" s="313"/>
      <c r="I288" s="308"/>
      <c r="J288" s="310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</row>
    <row r="289" spans="1:38" s="24" customFormat="1" ht="18.75">
      <c r="A289" s="6"/>
      <c r="B289" s="8"/>
      <c r="C289" s="8"/>
      <c r="D289" s="42"/>
      <c r="E289" s="43"/>
      <c r="F289" s="44"/>
      <c r="G289" s="8"/>
      <c r="H289" s="313"/>
      <c r="I289" s="308"/>
      <c r="J289" s="310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</row>
    <row r="290" spans="1:38" s="24" customFormat="1" ht="18.75">
      <c r="A290" s="6"/>
      <c r="B290" s="8"/>
      <c r="C290" s="8"/>
      <c r="D290" s="42"/>
      <c r="E290" s="43"/>
      <c r="F290" s="44"/>
      <c r="G290" s="8"/>
      <c r="H290" s="313"/>
      <c r="I290" s="308"/>
      <c r="J290" s="310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</row>
    <row r="291" spans="1:38" s="24" customFormat="1" ht="18.75">
      <c r="A291" s="6"/>
      <c r="B291" s="8"/>
      <c r="C291" s="8"/>
      <c r="D291" s="42"/>
      <c r="E291" s="43"/>
      <c r="F291" s="44"/>
      <c r="G291" s="8"/>
      <c r="H291" s="313"/>
      <c r="I291" s="308"/>
      <c r="J291" s="310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</row>
    <row r="292" spans="1:38" s="24" customFormat="1" ht="18.75">
      <c r="A292" s="6"/>
      <c r="B292" s="8"/>
      <c r="C292" s="8"/>
      <c r="D292" s="42"/>
      <c r="E292" s="43"/>
      <c r="F292" s="44"/>
      <c r="G292" s="8"/>
      <c r="H292" s="313"/>
      <c r="I292" s="308"/>
      <c r="J292" s="310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</row>
    <row r="293" spans="1:38" s="24" customFormat="1" ht="18.75">
      <c r="A293" s="6"/>
      <c r="B293" s="8"/>
      <c r="C293" s="8"/>
      <c r="D293" s="42"/>
      <c r="E293" s="43"/>
      <c r="F293" s="44"/>
      <c r="G293" s="8"/>
      <c r="H293" s="313"/>
      <c r="I293" s="308"/>
      <c r="J293" s="310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</row>
    <row r="294" spans="1:38" s="24" customFormat="1" ht="18.75">
      <c r="A294" s="6"/>
      <c r="B294" s="8"/>
      <c r="C294" s="8"/>
      <c r="D294" s="42"/>
      <c r="E294" s="43"/>
      <c r="F294" s="44"/>
      <c r="G294" s="8"/>
      <c r="H294" s="313"/>
      <c r="I294" s="308"/>
      <c r="J294" s="310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</row>
    <row r="295" spans="1:38" s="24" customFormat="1" ht="18.75">
      <c r="A295" s="6"/>
      <c r="B295" s="8"/>
      <c r="C295" s="8"/>
      <c r="D295" s="42"/>
      <c r="E295" s="43"/>
      <c r="F295" s="44"/>
      <c r="G295" s="8"/>
      <c r="H295" s="313"/>
      <c r="I295" s="308"/>
      <c r="J295" s="310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</row>
    <row r="296" spans="1:38" s="24" customFormat="1" ht="18.75">
      <c r="A296" s="6"/>
      <c r="B296" s="8"/>
      <c r="C296" s="8"/>
      <c r="D296" s="42"/>
      <c r="E296" s="43"/>
      <c r="F296" s="44"/>
      <c r="G296" s="8"/>
      <c r="H296" s="313"/>
      <c r="I296" s="308"/>
      <c r="J296" s="310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</row>
    <row r="297" spans="1:38" s="24" customFormat="1" ht="18.75">
      <c r="A297" s="6"/>
      <c r="B297" s="8"/>
      <c r="C297" s="8"/>
      <c r="D297" s="42"/>
      <c r="E297" s="43"/>
      <c r="F297" s="44"/>
      <c r="G297" s="8"/>
      <c r="H297" s="313"/>
      <c r="I297" s="308"/>
      <c r="J297" s="310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</row>
    <row r="298" spans="1:38" s="24" customFormat="1" ht="18.75">
      <c r="A298" s="6"/>
      <c r="B298" s="8"/>
      <c r="C298" s="8"/>
      <c r="D298" s="42"/>
      <c r="E298" s="43"/>
      <c r="F298" s="44"/>
      <c r="G298" s="8"/>
      <c r="H298" s="313"/>
      <c r="I298" s="308"/>
      <c r="J298" s="310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</row>
    <row r="299" spans="1:38" s="24" customFormat="1" ht="18.75">
      <c r="A299" s="6"/>
      <c r="B299" s="8"/>
      <c r="C299" s="8"/>
      <c r="D299" s="42"/>
      <c r="E299" s="43"/>
      <c r="F299" s="44"/>
      <c r="G299" s="8"/>
      <c r="H299" s="313"/>
      <c r="I299" s="308"/>
      <c r="J299" s="310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</row>
    <row r="300" spans="1:38" s="24" customFormat="1" ht="18.75">
      <c r="A300" s="6"/>
      <c r="B300" s="8"/>
      <c r="C300" s="8"/>
      <c r="D300" s="42"/>
      <c r="E300" s="43"/>
      <c r="F300" s="44"/>
      <c r="G300" s="8"/>
      <c r="H300" s="313"/>
      <c r="I300" s="308"/>
      <c r="J300" s="310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</row>
    <row r="301" spans="1:38" s="24" customFormat="1" ht="18.75">
      <c r="A301" s="6"/>
      <c r="B301" s="8"/>
      <c r="C301" s="8"/>
      <c r="D301" s="42"/>
      <c r="E301" s="43"/>
      <c r="F301" s="44"/>
      <c r="G301" s="8"/>
      <c r="H301" s="313"/>
      <c r="I301" s="308"/>
      <c r="J301" s="310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</row>
    <row r="302" spans="1:38" s="24" customFormat="1" ht="18.75">
      <c r="A302" s="6"/>
      <c r="B302" s="8"/>
      <c r="C302" s="8"/>
      <c r="D302" s="42"/>
      <c r="E302" s="43"/>
      <c r="F302" s="44"/>
      <c r="G302" s="8"/>
      <c r="H302" s="313"/>
      <c r="I302" s="308"/>
      <c r="J302" s="310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</row>
    <row r="303" spans="1:38" s="24" customFormat="1" ht="18.75">
      <c r="A303" s="6"/>
      <c r="B303" s="8"/>
      <c r="C303" s="8"/>
      <c r="D303" s="42"/>
      <c r="E303" s="43"/>
      <c r="F303" s="44"/>
      <c r="G303" s="8"/>
      <c r="H303" s="313"/>
      <c r="I303" s="308"/>
      <c r="J303" s="310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</row>
  </sheetData>
  <sheetProtection/>
  <mergeCells count="95">
    <mergeCell ref="E266:F266"/>
    <mergeCell ref="E154:F154"/>
    <mergeCell ref="E188:F188"/>
    <mergeCell ref="E189:F189"/>
    <mergeCell ref="E220:F220"/>
    <mergeCell ref="E270:F270"/>
    <mergeCell ref="E246:F246"/>
    <mergeCell ref="E248:F248"/>
    <mergeCell ref="E232:F232"/>
    <mergeCell ref="E233:F233"/>
    <mergeCell ref="E271:F271"/>
    <mergeCell ref="E221:F221"/>
    <mergeCell ref="E227:F227"/>
    <mergeCell ref="E236:F236"/>
    <mergeCell ref="E237:F237"/>
    <mergeCell ref="E150:F150"/>
    <mergeCell ref="E151:F151"/>
    <mergeCell ref="E268:F268"/>
    <mergeCell ref="E251:F251"/>
    <mergeCell ref="E267:F267"/>
    <mergeCell ref="E145:F145"/>
    <mergeCell ref="E146:F146"/>
    <mergeCell ref="E147:F147"/>
    <mergeCell ref="E148:F148"/>
    <mergeCell ref="E149:F149"/>
    <mergeCell ref="E139:F139"/>
    <mergeCell ref="E140:F140"/>
    <mergeCell ref="E141:F141"/>
    <mergeCell ref="E142:F142"/>
    <mergeCell ref="E143:F143"/>
    <mergeCell ref="E144:F144"/>
    <mergeCell ref="E133:F13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15:F115"/>
    <mergeCell ref="E117:F117"/>
    <mergeCell ref="E119:F119"/>
    <mergeCell ref="E118:F118"/>
    <mergeCell ref="E121:F121"/>
    <mergeCell ref="E122:F122"/>
    <mergeCell ref="E110:F110"/>
    <mergeCell ref="E111:F111"/>
    <mergeCell ref="E112:F112"/>
    <mergeCell ref="E113:F113"/>
    <mergeCell ref="E128:F128"/>
    <mergeCell ref="E114:F114"/>
    <mergeCell ref="E108:F108"/>
    <mergeCell ref="E104:F104"/>
    <mergeCell ref="E103:F103"/>
    <mergeCell ref="E105:F105"/>
    <mergeCell ref="E106:F106"/>
    <mergeCell ref="E109:F109"/>
    <mergeCell ref="E107:F107"/>
    <mergeCell ref="E102:F102"/>
    <mergeCell ref="E64:F64"/>
    <mergeCell ref="E60:F60"/>
    <mergeCell ref="E59:F59"/>
    <mergeCell ref="E87:F87"/>
    <mergeCell ref="E79:F79"/>
    <mergeCell ref="E88:F88"/>
    <mergeCell ref="E85:F85"/>
    <mergeCell ref="E50:F50"/>
    <mergeCell ref="E94:F94"/>
    <mergeCell ref="E95:F95"/>
    <mergeCell ref="E96:F96"/>
    <mergeCell ref="E101:F101"/>
    <mergeCell ref="E80:F80"/>
    <mergeCell ref="E81:F81"/>
    <mergeCell ref="E78:F78"/>
    <mergeCell ref="E82:F82"/>
    <mergeCell ref="E86:F86"/>
    <mergeCell ref="A1:H1"/>
    <mergeCell ref="A2:H2"/>
    <mergeCell ref="A3:H3"/>
    <mergeCell ref="A4:H4"/>
    <mergeCell ref="A5:H5"/>
    <mergeCell ref="A7:H7"/>
    <mergeCell ref="C6:H6"/>
    <mergeCell ref="E247:F247"/>
    <mergeCell ref="E250:F250"/>
    <mergeCell ref="E265:F265"/>
    <mergeCell ref="E231:F231"/>
    <mergeCell ref="E218:F218"/>
    <mergeCell ref="E234:F234"/>
    <mergeCell ref="E235:F235"/>
    <mergeCell ref="E230:F230"/>
    <mergeCell ref="E219:F219"/>
    <mergeCell ref="E228:F228"/>
  </mergeCells>
  <hyperlinks>
    <hyperlink ref="A118" r:id="rId1" display="consultantplus://offline/ref=C6EF3AE28B6C46D1117CBBA251A07B11C6C7C5768D67668B05322DA1BBA42282C9440EEF08E6CC43400635U6VBM"/>
    <hyperlink ref="A79" r:id="rId2" display="consultantplus://offline/ref=C6EF3AE28B6C46D1117CBBA251A07B11C6C7C5768D67618A03322DA1BBA42282C9440EEF08E6CC4340053CU6VAM"/>
  </hyperlinks>
  <printOptions/>
  <pageMargins left="0.1968503937007874" right="0.1968503937007874" top="0.5905511811023623" bottom="0.5905511811023623" header="0.31496062992125984" footer="0.2362204724409449"/>
  <pageSetup blackAndWhite="1" fitToHeight="6" horizontalDpi="600" verticalDpi="600" orientation="portrait" paperSize="9" scale="4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S7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27.421875" style="325" customWidth="1"/>
    <col min="2" max="2" width="9.140625" style="326" customWidth="1"/>
    <col min="3" max="3" width="16.28125" style="326" customWidth="1"/>
    <col min="4" max="5" width="9.140625" style="326" customWidth="1"/>
    <col min="6" max="6" width="13.00390625" style="327" customWidth="1"/>
    <col min="7" max="7" width="11.140625" style="329" customWidth="1"/>
    <col min="8" max="8" width="14.28125" style="329" customWidth="1"/>
    <col min="9" max="9" width="15.28125" style="329" customWidth="1"/>
    <col min="10" max="41" width="9.140625" style="330" customWidth="1"/>
    <col min="42" max="16384" width="9.140625" style="325" customWidth="1"/>
  </cols>
  <sheetData>
    <row r="3" spans="1:19" ht="15">
      <c r="A3" s="325" t="s">
        <v>351</v>
      </c>
      <c r="B3" s="326" t="s">
        <v>352</v>
      </c>
      <c r="C3" s="326" t="s">
        <v>353</v>
      </c>
      <c r="D3" s="326" t="s">
        <v>354</v>
      </c>
      <c r="E3" s="326" t="s">
        <v>355</v>
      </c>
      <c r="F3" s="328">
        <v>300000</v>
      </c>
      <c r="G3" s="328"/>
      <c r="H3" s="328">
        <v>300000</v>
      </c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ht="15">
      <c r="A4" s="325" t="s">
        <v>356</v>
      </c>
      <c r="B4" s="326" t="s">
        <v>352</v>
      </c>
      <c r="C4" s="326" t="s">
        <v>353</v>
      </c>
      <c r="D4" s="326" t="s">
        <v>357</v>
      </c>
      <c r="E4" s="326" t="s">
        <v>358</v>
      </c>
      <c r="F4" s="328">
        <v>90000</v>
      </c>
      <c r="G4" s="328"/>
      <c r="H4" s="328">
        <v>90000</v>
      </c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</row>
    <row r="5" spans="1:19" ht="15">
      <c r="A5" s="325" t="s">
        <v>359</v>
      </c>
      <c r="B5" s="326" t="s">
        <v>360</v>
      </c>
      <c r="C5" s="326" t="s">
        <v>361</v>
      </c>
      <c r="D5" s="326" t="s">
        <v>354</v>
      </c>
      <c r="E5" s="326" t="s">
        <v>355</v>
      </c>
      <c r="F5" s="328">
        <v>700000</v>
      </c>
      <c r="G5" s="328"/>
      <c r="H5" s="328">
        <v>700000</v>
      </c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</row>
    <row r="6" spans="1:19" ht="15">
      <c r="A6" s="325" t="s">
        <v>362</v>
      </c>
      <c r="B6" s="326" t="s">
        <v>360</v>
      </c>
      <c r="C6" s="326" t="s">
        <v>361</v>
      </c>
      <c r="D6" s="326" t="s">
        <v>357</v>
      </c>
      <c r="E6" s="326" t="s">
        <v>358</v>
      </c>
      <c r="F6" s="328">
        <v>210000</v>
      </c>
      <c r="G6" s="328"/>
      <c r="H6" s="328">
        <v>210000</v>
      </c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</row>
    <row r="7" spans="1:19" ht="15">
      <c r="A7" s="325" t="s">
        <v>317</v>
      </c>
      <c r="B7" s="326" t="s">
        <v>319</v>
      </c>
      <c r="C7" s="326" t="s">
        <v>320</v>
      </c>
      <c r="D7" s="326" t="s">
        <v>321</v>
      </c>
      <c r="E7" s="326" t="s">
        <v>322</v>
      </c>
      <c r="F7" s="328">
        <v>37000</v>
      </c>
      <c r="G7" s="328"/>
      <c r="H7" s="328">
        <v>37000</v>
      </c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</row>
    <row r="8" spans="1:19" ht="15">
      <c r="A8" s="325" t="s">
        <v>318</v>
      </c>
      <c r="B8" s="326" t="s">
        <v>319</v>
      </c>
      <c r="C8" s="326" t="s">
        <v>320</v>
      </c>
      <c r="D8" s="326" t="s">
        <v>321</v>
      </c>
      <c r="E8" s="326" t="s">
        <v>322</v>
      </c>
      <c r="F8" s="328">
        <v>31000</v>
      </c>
      <c r="G8" s="328"/>
      <c r="H8" s="328">
        <v>31000</v>
      </c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</row>
    <row r="9" spans="1:19" ht="15">
      <c r="A9" s="325" t="s">
        <v>323</v>
      </c>
      <c r="B9" s="326" t="s">
        <v>319</v>
      </c>
      <c r="C9" s="326" t="s">
        <v>320</v>
      </c>
      <c r="D9" s="326" t="s">
        <v>321</v>
      </c>
      <c r="E9" s="326" t="s">
        <v>324</v>
      </c>
      <c r="F9" s="328">
        <v>8500</v>
      </c>
      <c r="G9" s="328"/>
      <c r="H9" s="328">
        <v>8500</v>
      </c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</row>
    <row r="10" spans="1:19" ht="15">
      <c r="A10" s="325" t="s">
        <v>325</v>
      </c>
      <c r="B10" s="326" t="s">
        <v>319</v>
      </c>
      <c r="C10" s="326" t="s">
        <v>320</v>
      </c>
      <c r="D10" s="326" t="s">
        <v>321</v>
      </c>
      <c r="E10" s="326" t="s">
        <v>326</v>
      </c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</row>
    <row r="11" spans="5:19" ht="15">
      <c r="E11" s="326" t="s">
        <v>324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</row>
    <row r="12" spans="1:19" ht="15">
      <c r="A12" s="325" t="s">
        <v>328</v>
      </c>
      <c r="B12" s="326" t="s">
        <v>319</v>
      </c>
      <c r="C12" s="326" t="s">
        <v>320</v>
      </c>
      <c r="D12" s="326" t="s">
        <v>321</v>
      </c>
      <c r="E12" s="326" t="s">
        <v>324</v>
      </c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</row>
    <row r="13" spans="1:19" ht="15">
      <c r="A13" s="325" t="s">
        <v>329</v>
      </c>
      <c r="B13" s="326" t="s">
        <v>319</v>
      </c>
      <c r="C13" s="326" t="s">
        <v>320</v>
      </c>
      <c r="D13" s="326" t="s">
        <v>299</v>
      </c>
      <c r="E13" s="326" t="s">
        <v>330</v>
      </c>
      <c r="F13" s="328">
        <v>15000</v>
      </c>
      <c r="G13" s="328"/>
      <c r="H13" s="328">
        <v>15000</v>
      </c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</row>
    <row r="14" spans="1:19" ht="15">
      <c r="A14" s="325" t="s">
        <v>331</v>
      </c>
      <c r="B14" s="326" t="s">
        <v>319</v>
      </c>
      <c r="C14" s="326" t="s">
        <v>320</v>
      </c>
      <c r="D14" s="326" t="s">
        <v>299</v>
      </c>
      <c r="E14" s="326" t="s">
        <v>326</v>
      </c>
      <c r="F14" s="328">
        <v>21762</v>
      </c>
      <c r="G14" s="328"/>
      <c r="H14" s="328">
        <v>11762</v>
      </c>
      <c r="I14" s="328">
        <v>11</v>
      </c>
      <c r="J14" s="328"/>
      <c r="K14" s="328"/>
      <c r="L14" s="328"/>
      <c r="M14" s="328"/>
      <c r="N14" s="328"/>
      <c r="O14" s="328"/>
      <c r="P14" s="328"/>
      <c r="Q14" s="328"/>
      <c r="R14" s="328"/>
      <c r="S14" s="328"/>
    </row>
    <row r="15" spans="1:19" ht="15">
      <c r="A15" s="325" t="s">
        <v>332</v>
      </c>
      <c r="B15" s="326" t="s">
        <v>319</v>
      </c>
      <c r="C15" s="326" t="s">
        <v>320</v>
      </c>
      <c r="D15" s="326" t="s">
        <v>299</v>
      </c>
      <c r="E15" s="326" t="s">
        <v>324</v>
      </c>
      <c r="F15" s="328">
        <v>9000</v>
      </c>
      <c r="G15" s="328"/>
      <c r="H15" s="328">
        <v>9000</v>
      </c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</row>
    <row r="16" spans="1:19" ht="15">
      <c r="A16" s="325" t="s">
        <v>333</v>
      </c>
      <c r="B16" s="326" t="s">
        <v>319</v>
      </c>
      <c r="C16" s="326" t="s">
        <v>320</v>
      </c>
      <c r="D16" s="326" t="s">
        <v>299</v>
      </c>
      <c r="E16" s="326" t="s">
        <v>324</v>
      </c>
      <c r="F16" s="328"/>
      <c r="G16" s="328">
        <v>-20000</v>
      </c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</row>
    <row r="17" spans="1:19" ht="15">
      <c r="A17" s="325" t="s">
        <v>334</v>
      </c>
      <c r="B17" s="326" t="s">
        <v>319</v>
      </c>
      <c r="C17" s="326" t="s">
        <v>320</v>
      </c>
      <c r="D17" s="326" t="s">
        <v>299</v>
      </c>
      <c r="E17" s="326" t="s">
        <v>335</v>
      </c>
      <c r="F17" s="328">
        <v>50000</v>
      </c>
      <c r="G17" s="328"/>
      <c r="H17" s="328">
        <v>50000</v>
      </c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</row>
    <row r="18" spans="1:19" ht="15">
      <c r="A18" s="325" t="s">
        <v>336</v>
      </c>
      <c r="B18" s="326" t="s">
        <v>319</v>
      </c>
      <c r="C18" s="326" t="s">
        <v>320</v>
      </c>
      <c r="D18" s="326" t="s">
        <v>299</v>
      </c>
      <c r="E18" s="326" t="s">
        <v>337</v>
      </c>
      <c r="F18" s="328">
        <v>20000</v>
      </c>
      <c r="G18" s="328"/>
      <c r="H18" s="328">
        <v>15000</v>
      </c>
      <c r="I18" s="328">
        <v>10</v>
      </c>
      <c r="J18" s="328"/>
      <c r="K18" s="328"/>
      <c r="L18" s="328"/>
      <c r="M18" s="328"/>
      <c r="N18" s="328"/>
      <c r="O18" s="328"/>
      <c r="P18" s="328"/>
      <c r="Q18" s="328"/>
      <c r="R18" s="328"/>
      <c r="S18" s="328"/>
    </row>
    <row r="19" spans="1:19" ht="15">
      <c r="A19" s="325" t="s">
        <v>338</v>
      </c>
      <c r="B19" s="326" t="s">
        <v>319</v>
      </c>
      <c r="C19" s="326" t="s">
        <v>320</v>
      </c>
      <c r="D19" s="326" t="s">
        <v>299</v>
      </c>
      <c r="E19" s="326" t="s">
        <v>339</v>
      </c>
      <c r="F19" s="328">
        <v>9000</v>
      </c>
      <c r="G19" s="328"/>
      <c r="H19" s="328">
        <v>4000</v>
      </c>
      <c r="I19" s="328">
        <v>5</v>
      </c>
      <c r="J19" s="328"/>
      <c r="K19" s="328"/>
      <c r="L19" s="328"/>
      <c r="M19" s="328"/>
      <c r="N19" s="328"/>
      <c r="O19" s="328"/>
      <c r="P19" s="328"/>
      <c r="Q19" s="328"/>
      <c r="R19" s="328"/>
      <c r="S19" s="328"/>
    </row>
    <row r="20" spans="1:19" ht="15">
      <c r="A20" s="325" t="s">
        <v>340</v>
      </c>
      <c r="B20" s="326" t="s">
        <v>319</v>
      </c>
      <c r="C20" s="326" t="s">
        <v>341</v>
      </c>
      <c r="D20" s="326" t="s">
        <v>101</v>
      </c>
      <c r="E20" s="326" t="s">
        <v>342</v>
      </c>
      <c r="F20" s="328">
        <v>13641</v>
      </c>
      <c r="G20" s="328"/>
      <c r="H20" s="328">
        <v>13641</v>
      </c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</row>
    <row r="21" spans="1:19" ht="15">
      <c r="A21" s="325" t="s">
        <v>398</v>
      </c>
      <c r="B21" s="326" t="s">
        <v>319</v>
      </c>
      <c r="C21" s="326" t="s">
        <v>344</v>
      </c>
      <c r="D21" s="326" t="s">
        <v>299</v>
      </c>
      <c r="E21" s="326" t="s">
        <v>397</v>
      </c>
      <c r="F21" s="328">
        <v>15000</v>
      </c>
      <c r="G21" s="328">
        <v>-10000</v>
      </c>
      <c r="H21" s="328">
        <v>5000</v>
      </c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</row>
    <row r="22" spans="1:19" ht="15">
      <c r="A22" s="325" t="s">
        <v>396</v>
      </c>
      <c r="B22" s="326" t="s">
        <v>319</v>
      </c>
      <c r="C22" s="326" t="s">
        <v>344</v>
      </c>
      <c r="D22" s="326" t="s">
        <v>299</v>
      </c>
      <c r="E22" s="326" t="s">
        <v>395</v>
      </c>
      <c r="F22" s="328">
        <v>5000</v>
      </c>
      <c r="G22" s="328"/>
      <c r="H22" s="328">
        <v>5000</v>
      </c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</row>
    <row r="23" spans="1:19" ht="15">
      <c r="A23" s="325" t="s">
        <v>343</v>
      </c>
      <c r="B23" s="326" t="s">
        <v>319</v>
      </c>
      <c r="C23" s="326" t="s">
        <v>344</v>
      </c>
      <c r="D23" s="326" t="s">
        <v>345</v>
      </c>
      <c r="E23" s="326" t="s">
        <v>346</v>
      </c>
      <c r="F23" s="328">
        <v>20000</v>
      </c>
      <c r="G23" s="328"/>
      <c r="H23" s="328">
        <v>20000</v>
      </c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</row>
    <row r="24" spans="1:19" ht="15">
      <c r="A24" s="325" t="s">
        <v>363</v>
      </c>
      <c r="B24" s="326" t="s">
        <v>319</v>
      </c>
      <c r="C24" s="326" t="s">
        <v>344</v>
      </c>
      <c r="D24" s="326" t="s">
        <v>345</v>
      </c>
      <c r="E24" s="326" t="s">
        <v>346</v>
      </c>
      <c r="F24" s="328">
        <v>8000</v>
      </c>
      <c r="G24" s="328"/>
      <c r="H24" s="328">
        <v>8000</v>
      </c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</row>
    <row r="25" spans="1:19" ht="15">
      <c r="A25" s="325" t="s">
        <v>347</v>
      </c>
      <c r="B25" s="326" t="s">
        <v>319</v>
      </c>
      <c r="C25" s="326" t="s">
        <v>344</v>
      </c>
      <c r="D25" s="326" t="s">
        <v>348</v>
      </c>
      <c r="E25" s="326" t="s">
        <v>346</v>
      </c>
      <c r="F25" s="328">
        <v>2000</v>
      </c>
      <c r="G25" s="328"/>
      <c r="H25" s="328">
        <v>2000</v>
      </c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</row>
    <row r="26" spans="1:19" ht="15">
      <c r="A26" s="325" t="s">
        <v>349</v>
      </c>
      <c r="B26" s="326" t="s">
        <v>319</v>
      </c>
      <c r="C26" s="326" t="s">
        <v>350</v>
      </c>
      <c r="D26" s="326" t="s">
        <v>299</v>
      </c>
      <c r="E26" s="326" t="s">
        <v>324</v>
      </c>
      <c r="F26" s="328">
        <v>10000</v>
      </c>
      <c r="G26" s="328"/>
      <c r="H26" s="328">
        <v>10000</v>
      </c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</row>
    <row r="27" spans="1:19" ht="15">
      <c r="A27" s="325" t="s">
        <v>364</v>
      </c>
      <c r="B27" s="326" t="s">
        <v>365</v>
      </c>
      <c r="C27" s="326" t="s">
        <v>366</v>
      </c>
      <c r="D27" s="326" t="s">
        <v>354</v>
      </c>
      <c r="E27" s="326" t="s">
        <v>355</v>
      </c>
      <c r="F27" s="328">
        <v>68562</v>
      </c>
      <c r="G27" s="328"/>
      <c r="H27" s="328">
        <v>68562</v>
      </c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</row>
    <row r="28" spans="1:19" ht="15">
      <c r="A28" s="325" t="s">
        <v>367</v>
      </c>
      <c r="B28" s="326" t="s">
        <v>365</v>
      </c>
      <c r="C28" s="326" t="s">
        <v>366</v>
      </c>
      <c r="D28" s="326" t="s">
        <v>357</v>
      </c>
      <c r="E28" s="326" t="s">
        <v>358</v>
      </c>
      <c r="F28" s="328">
        <v>20705</v>
      </c>
      <c r="G28" s="328"/>
      <c r="H28" s="328">
        <v>20705</v>
      </c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</row>
    <row r="29" spans="1:19" ht="15">
      <c r="A29" s="325" t="s">
        <v>370</v>
      </c>
      <c r="B29" s="326" t="s">
        <v>368</v>
      </c>
      <c r="C29" s="326" t="s">
        <v>369</v>
      </c>
      <c r="D29" s="326" t="s">
        <v>299</v>
      </c>
      <c r="E29" s="326" t="s">
        <v>324</v>
      </c>
      <c r="F29" s="328">
        <v>55000</v>
      </c>
      <c r="G29" s="328">
        <v>-10000</v>
      </c>
      <c r="H29" s="328">
        <v>45000</v>
      </c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</row>
    <row r="30" spans="1:19" ht="15">
      <c r="A30" s="325" t="s">
        <v>374</v>
      </c>
      <c r="B30" s="326" t="s">
        <v>372</v>
      </c>
      <c r="C30" s="326" t="s">
        <v>375</v>
      </c>
      <c r="D30" s="326" t="s">
        <v>299</v>
      </c>
      <c r="E30" s="326" t="s">
        <v>324</v>
      </c>
      <c r="F30" s="328">
        <v>45000</v>
      </c>
      <c r="G30" s="328"/>
      <c r="H30" s="328">
        <v>45000</v>
      </c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</row>
    <row r="31" spans="1:19" ht="15">
      <c r="A31" s="325" t="s">
        <v>371</v>
      </c>
      <c r="B31" s="326" t="s">
        <v>372</v>
      </c>
      <c r="C31" s="326" t="s">
        <v>373</v>
      </c>
      <c r="D31" s="326" t="s">
        <v>299</v>
      </c>
      <c r="E31" s="326" t="s">
        <v>330</v>
      </c>
      <c r="F31" s="328">
        <v>50000</v>
      </c>
      <c r="G31" s="328"/>
      <c r="H31" s="328">
        <v>50000</v>
      </c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</row>
    <row r="32" spans="1:19" ht="15">
      <c r="A32" s="325" t="s">
        <v>376</v>
      </c>
      <c r="B32" s="326" t="s">
        <v>372</v>
      </c>
      <c r="C32" s="326" t="s">
        <v>377</v>
      </c>
      <c r="D32" s="326" t="s">
        <v>299</v>
      </c>
      <c r="E32" s="326" t="s">
        <v>326</v>
      </c>
      <c r="F32" s="328">
        <v>20000</v>
      </c>
      <c r="G32" s="328">
        <v>-10000</v>
      </c>
      <c r="H32" s="328">
        <v>10000</v>
      </c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</row>
    <row r="33" spans="6:19" ht="15"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</row>
    <row r="34" spans="6:19" ht="15"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</row>
    <row r="35" spans="1:19" ht="15">
      <c r="A35" s="325" t="s">
        <v>378</v>
      </c>
      <c r="B35" s="326" t="s">
        <v>379</v>
      </c>
      <c r="C35" s="326" t="s">
        <v>380</v>
      </c>
      <c r="D35" s="326" t="s">
        <v>381</v>
      </c>
      <c r="E35" s="326" t="s">
        <v>355</v>
      </c>
      <c r="F35" s="328">
        <v>200304</v>
      </c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</row>
    <row r="36" spans="1:19" ht="15">
      <c r="A36" s="325" t="s">
        <v>382</v>
      </c>
      <c r="B36" s="326" t="s">
        <v>379</v>
      </c>
      <c r="C36" s="326" t="s">
        <v>380</v>
      </c>
      <c r="D36" s="326" t="s">
        <v>383</v>
      </c>
      <c r="E36" s="326" t="s">
        <v>358</v>
      </c>
      <c r="F36" s="328">
        <v>60492</v>
      </c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</row>
    <row r="37" spans="1:19" ht="15">
      <c r="A37" s="325" t="s">
        <v>384</v>
      </c>
      <c r="B37" s="326" t="s">
        <v>379</v>
      </c>
      <c r="C37" s="326" t="s">
        <v>385</v>
      </c>
      <c r="D37" s="326" t="s">
        <v>381</v>
      </c>
      <c r="E37" s="326" t="s">
        <v>355</v>
      </c>
      <c r="F37" s="328">
        <v>439325</v>
      </c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</row>
    <row r="38" spans="1:19" ht="15">
      <c r="A38" s="325" t="s">
        <v>386</v>
      </c>
      <c r="B38" s="326" t="s">
        <v>379</v>
      </c>
      <c r="C38" s="326" t="s">
        <v>385</v>
      </c>
      <c r="D38" s="326" t="s">
        <v>383</v>
      </c>
      <c r="E38" s="326" t="s">
        <v>358</v>
      </c>
      <c r="F38" s="328">
        <v>132675</v>
      </c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</row>
    <row r="39" spans="1:19" ht="15">
      <c r="A39" s="325" t="s">
        <v>327</v>
      </c>
      <c r="B39" s="326" t="s">
        <v>379</v>
      </c>
      <c r="C39" s="326" t="s">
        <v>387</v>
      </c>
      <c r="D39" s="326" t="s">
        <v>321</v>
      </c>
      <c r="E39" s="326" t="s">
        <v>324</v>
      </c>
      <c r="F39" s="328">
        <v>2000</v>
      </c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</row>
    <row r="40" spans="1:19" ht="15">
      <c r="A40" s="325" t="s">
        <v>343</v>
      </c>
      <c r="B40" s="326" t="s">
        <v>379</v>
      </c>
      <c r="C40" s="326" t="s">
        <v>387</v>
      </c>
      <c r="D40" s="326" t="s">
        <v>345</v>
      </c>
      <c r="E40" s="326" t="s">
        <v>346</v>
      </c>
      <c r="F40" s="328">
        <v>2000</v>
      </c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</row>
    <row r="41" spans="1:19" ht="15">
      <c r="A41" s="325" t="s">
        <v>363</v>
      </c>
      <c r="B41" s="326" t="s">
        <v>379</v>
      </c>
      <c r="C41" s="326" t="s">
        <v>387</v>
      </c>
      <c r="D41" s="326" t="s">
        <v>345</v>
      </c>
      <c r="E41" s="326" t="s">
        <v>346</v>
      </c>
      <c r="F41" s="328">
        <v>700</v>
      </c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</row>
    <row r="42" spans="1:19" ht="15">
      <c r="A42" s="325" t="s">
        <v>329</v>
      </c>
      <c r="B42" s="326" t="s">
        <v>379</v>
      </c>
      <c r="C42" s="326" t="s">
        <v>387</v>
      </c>
      <c r="D42" s="326" t="s">
        <v>299</v>
      </c>
      <c r="E42" s="326" t="s">
        <v>330</v>
      </c>
      <c r="F42" s="328">
        <v>54000</v>
      </c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</row>
    <row r="43" spans="1:19" ht="15">
      <c r="A43" s="325" t="s">
        <v>388</v>
      </c>
      <c r="B43" s="326" t="s">
        <v>379</v>
      </c>
      <c r="C43" s="326" t="s">
        <v>387</v>
      </c>
      <c r="D43" s="326" t="s">
        <v>299</v>
      </c>
      <c r="E43" s="326" t="s">
        <v>389</v>
      </c>
      <c r="F43" s="328">
        <v>4000</v>
      </c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</row>
    <row r="44" spans="1:19" ht="15">
      <c r="A44" s="325" t="s">
        <v>390</v>
      </c>
      <c r="B44" s="326" t="s">
        <v>379</v>
      </c>
      <c r="C44" s="326" t="s">
        <v>387</v>
      </c>
      <c r="D44" s="326" t="s">
        <v>299</v>
      </c>
      <c r="E44" s="326" t="s">
        <v>326</v>
      </c>
      <c r="F44" s="328">
        <v>9000</v>
      </c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</row>
    <row r="45" spans="1:19" ht="15">
      <c r="A45" s="325" t="s">
        <v>391</v>
      </c>
      <c r="B45" s="326" t="s">
        <v>379</v>
      </c>
      <c r="C45" s="326" t="s">
        <v>387</v>
      </c>
      <c r="D45" s="326" t="s">
        <v>299</v>
      </c>
      <c r="E45" s="326" t="s">
        <v>326</v>
      </c>
      <c r="F45" s="328">
        <v>12000</v>
      </c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</row>
    <row r="46" spans="1:19" ht="15">
      <c r="A46" s="325" t="s">
        <v>371</v>
      </c>
      <c r="B46" s="326" t="s">
        <v>379</v>
      </c>
      <c r="C46" s="326" t="s">
        <v>387</v>
      </c>
      <c r="D46" s="326" t="s">
        <v>299</v>
      </c>
      <c r="E46" s="326" t="s">
        <v>330</v>
      </c>
      <c r="F46" s="328">
        <v>6000</v>
      </c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</row>
    <row r="47" spans="1:19" ht="15">
      <c r="A47" s="325" t="s">
        <v>392</v>
      </c>
      <c r="B47" s="326" t="s">
        <v>379</v>
      </c>
      <c r="C47" s="326" t="s">
        <v>387</v>
      </c>
      <c r="D47" s="326" t="s">
        <v>299</v>
      </c>
      <c r="E47" s="326" t="s">
        <v>337</v>
      </c>
      <c r="F47" s="328">
        <v>0</v>
      </c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</row>
    <row r="48" spans="1:19" ht="15">
      <c r="A48" s="325" t="s">
        <v>338</v>
      </c>
      <c r="B48" s="326" t="s">
        <v>379</v>
      </c>
      <c r="C48" s="326" t="s">
        <v>387</v>
      </c>
      <c r="D48" s="326" t="s">
        <v>299</v>
      </c>
      <c r="E48" s="326" t="s">
        <v>339</v>
      </c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</row>
    <row r="49" spans="6:19" ht="15"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</row>
    <row r="50" spans="1:19" ht="15">
      <c r="A50" s="325" t="s">
        <v>393</v>
      </c>
      <c r="F50" s="328">
        <f>SUM(F3:F49)</f>
        <v>2756666</v>
      </c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</row>
    <row r="51" spans="6:19" ht="15"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</row>
    <row r="52" spans="1:19" ht="15">
      <c r="A52" s="325" t="s">
        <v>394</v>
      </c>
      <c r="F52" s="328">
        <f>SUM(F35:F49)</f>
        <v>922496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</row>
    <row r="53" spans="6:19" ht="15"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</row>
    <row r="54" spans="6:19" ht="15"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</row>
    <row r="55" spans="6:19" ht="15"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</row>
    <row r="56" spans="6:19" ht="15"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</row>
    <row r="57" spans="6:19" ht="15"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</row>
    <row r="58" spans="6:19" ht="15"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</row>
    <row r="59" spans="6:19" ht="15"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</row>
    <row r="60" spans="6:19" ht="15"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</row>
    <row r="61" spans="6:19" ht="15"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</row>
    <row r="62" spans="6:19" ht="15"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</row>
    <row r="63" spans="6:19" ht="15"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</row>
    <row r="64" spans="6:19" ht="15"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</row>
    <row r="65" spans="6:19" ht="15"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</row>
    <row r="66" spans="6:19" ht="15"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</row>
    <row r="67" spans="6:19" ht="15"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</row>
    <row r="68" spans="6:19" ht="15"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</row>
    <row r="69" spans="6:19" ht="15"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</row>
    <row r="70" spans="6:19" ht="15"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</row>
    <row r="71" spans="6:19" ht="15"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Маркова</cp:lastModifiedBy>
  <cp:lastPrinted>2022-11-15T11:38:33Z</cp:lastPrinted>
  <dcterms:created xsi:type="dcterms:W3CDTF">2014-10-25T07:35:49Z</dcterms:created>
  <dcterms:modified xsi:type="dcterms:W3CDTF">2022-12-27T12:07:18Z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