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2" activeTab="2"/>
  </bookViews>
  <sheets>
    <sheet name="прил1" sheetId="1" r:id="rId1"/>
    <sheet name="прил2" sheetId="2" r:id="rId2"/>
    <sheet name="прил5" sheetId="3" r:id="rId3"/>
  </sheets>
  <definedNames>
    <definedName name="_xlnm.Print_Titles" localSheetId="2">'прил5'!$10:$10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'прил5'!$A$1:$J$270</definedName>
  </definedNames>
  <calcPr fullCalcOnLoad="1"/>
</workbook>
</file>

<file path=xl/sharedStrings.xml><?xml version="1.0" encoding="utf-8"?>
<sst xmlns="http://schemas.openxmlformats.org/spreadsheetml/2006/main" count="1527" uniqueCount="428">
  <si>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</si>
  <si>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</si>
  <si>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</si>
  <si>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</si>
  <si>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</si>
  <si>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</si>
  <si>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</si>
  <si>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</si>
  <si>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</si>
  <si>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</si>
  <si>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</si>
  <si>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</si>
  <si>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</si>
  <si>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</si>
  <si>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</si>
  <si>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</si>
  <si>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</si>
  <si>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</si>
  <si>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</si>
  <si>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</si>
  <si>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</si>
  <si>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</si>
  <si>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</si>
  <si>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</si>
  <si>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</si>
  <si>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</si>
  <si>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</si>
  <si>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</si>
  <si>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</si>
  <si>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</si>
  <si>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</si>
  <si>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</si>
  <si>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</si>
  <si>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</si>
  <si>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</si>
  <si>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</si>
  <si>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</si>
  <si>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</si>
  <si>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</si>
  <si>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</si>
  <si>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</si>
  <si>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</si>
  <si>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</si>
  <si>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</si>
  <si>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</si>
  <si>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</si>
  <si>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</si>
  <si>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</si>
  <si>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</si>
  <si>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</si>
  <si>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</si>
  <si>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</si>
  <si>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</si>
  <si>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</si>
  <si>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</si>
  <si>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</si>
  <si>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</si>
  <si>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</si>
  <si>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</si>
  <si>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</si>
  <si>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</si>
  <si>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</si>
  <si>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</si>
  <si>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</si>
  <si>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</si>
  <si>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</si>
  <si>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</si>
  <si>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</si>
  <si>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</si>
  <si>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</si>
  <si>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</si>
  <si>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</si>
  <si>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</si>
  <si>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</si>
  <si>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</si>
  <si>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</si>
  <si>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</si>
  <si>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</si>
  <si>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</si>
  <si>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</si>
  <si>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</si>
  <si>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</si>
  <si>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</si>
  <si>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</si>
  <si>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</si>
  <si>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</si>
  <si>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</si>
  <si>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</si>
  <si>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</si>
  <si>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</si>
  <si>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</si>
  <si>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</si>
  <si>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</si>
  <si>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</si>
  <si>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</si>
  <si>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</si>
  <si>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</si>
  <si>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</si>
  <si>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</si>
  <si>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</si>
  <si>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</si>
  <si>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</si>
  <si>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</si>
  <si>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</si>
  <si>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</si>
  <si>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</si>
  <si>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</si>
  <si>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</si>
  <si>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</si>
  <si>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</si>
  <si>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</si>
  <si>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</si>
  <si>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</si>
  <si>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</si>
  <si>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</si>
  <si>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</si>
  <si>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</si>
  <si>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</si>
  <si>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</si>
  <si>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</si>
  <si>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</si>
  <si>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</si>
  <si>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</si>
  <si>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</si>
  <si>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</si>
  <si>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</si>
  <si>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</si>
  <si>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</si>
  <si>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</si>
  <si>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</si>
  <si>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</si>
  <si>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</si>
  <si>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</si>
  <si>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</si>
  <si>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</si>
  <si>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</si>
  <si>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</si>
  <si>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</si>
  <si>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</si>
  <si>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</si>
  <si>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</si>
  <si>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</si>
  <si>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</si>
  <si>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</si>
  <si>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</si>
  <si>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</si>
  <si>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</si>
  <si>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</si>
  <si>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</si>
  <si>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</si>
  <si>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</si>
  <si>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</si>
  <si>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</si>
  <si>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</si>
  <si>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</si>
  <si>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</si>
  <si>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</si>
  <si>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</si>
  <si>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</si>
  <si>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</si>
  <si>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</si>
  <si>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</si>
  <si>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</si>
  <si>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</si>
  <si>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</si>
  <si>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</si>
  <si>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</si>
  <si>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</si>
  <si>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</si>
  <si>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</si>
  <si>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</si>
  <si>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</si>
  <si>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</si>
  <si>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</si>
  <si>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</si>
  <si>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</si>
  <si>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</si>
  <si>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</si>
  <si>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</si>
  <si>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</si>
  <si>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</si>
  <si>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</si>
  <si>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</si>
  <si>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</si>
  <si>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</si>
  <si>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</si>
  <si>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</si>
  <si>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</si>
  <si>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</si>
  <si>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</si>
  <si>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</si>
  <si>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</si>
  <si>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</si>
  <si>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</si>
  <si>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</si>
  <si>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</si>
  <si>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</si>
  <si>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</si>
  <si>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</si>
  <si>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</si>
  <si>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</si>
  <si>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</si>
  <si>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</si>
  <si>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</si>
  <si>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</si>
  <si>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</si>
  <si>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</si>
  <si>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</si>
  <si>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</si>
  <si>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</si>
  <si>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</si>
  <si>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</si>
  <si>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</si>
  <si>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</si>
  <si>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</si>
  <si>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</si>
  <si>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</si>
  <si>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</si>
  <si>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</si>
  <si>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</si>
  <si>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</si>
  <si>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</si>
  <si>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</si>
  <si>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</si>
  <si>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</si>
  <si>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</si>
  <si>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</si>
  <si>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</si>
  <si>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</si>
  <si>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</si>
  <si>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</si>
  <si>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</si>
  <si>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</si>
  <si>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</si>
  <si>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</si>
  <si>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</si>
  <si>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</si>
  <si>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</si>
  <si>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</si>
  <si>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</si>
  <si>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</si>
  <si>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</si>
  <si>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</si>
  <si>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</si>
  <si>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</si>
  <si>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</si>
  <si>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</si>
  <si>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</si>
  <si>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</si>
  <si>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</si>
  <si>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</si>
  <si>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</si>
  <si>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</si>
  <si>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</si>
  <si>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</si>
  <si>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</si>
  <si>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</si>
  <si>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</si>
  <si>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</si>
  <si>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</si>
  <si>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</si>
  <si>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</si>
  <si>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</si>
  <si>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</si>
  <si>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</si>
  <si>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</si>
  <si>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</si>
  <si>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</si>
  <si>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</si>
  <si>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</si>
  <si>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</si>
  <si>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</si>
  <si>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</si>
  <si>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</si>
  <si>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</si>
  <si>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</si>
  <si>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</si>
  <si>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</si>
  <si>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</si>
  <si>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</si>
  <si>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</si>
  <si>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</si>
  <si>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</si>
  <si>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</si>
  <si>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</si>
  <si>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</si>
  <si>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</si>
  <si>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</si>
  <si>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</si>
  <si>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</si>
  <si>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</si>
  <si>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</si>
  <si>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</si>
  <si>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</si>
  <si>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</si>
  <si>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</si>
  <si>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</si>
  <si>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</si>
  <si>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</si>
  <si>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</si>
  <si>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</si>
  <si>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</si>
  <si>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</si>
  <si>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</si>
  <si>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</si>
  <si>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</si>
  <si>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</si>
  <si>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Иные межбюджетные трансферты на осуществление полномочий в области благоустройства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</si>
  <si>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</si>
  <si>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</si>
  <si>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</si>
  <si>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>Основное мероприятие "Расходы по ремонту и содержание водопроводной сети"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</si>
  <si>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</si>
  <si>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</si>
  <si>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</si>
  <si>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</si>
  <si>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</si>
  <si>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</si>
  <si>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</si>
  <si>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</si>
  <si>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</si>
  <si>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</si>
  <si>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</si>
  <si>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</si>
  <si>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</si>
  <si>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</si>
  <si>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</si>
  <si>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</si>
  <si>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</si>
  <si>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</si>
  <si>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</si>
  <si>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</si>
  <si>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</si>
  <si>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</si>
  <si>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</si>
  <si>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</si>
  <si>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</si>
  <si>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</si>
  <si>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</si>
  <si>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</si>
  <si>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</si>
  <si>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</si>
  <si>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</si>
  <si>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</si>
  <si>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</si>
  <si>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</si>
  <si>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</si>
  <si>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</si>
  <si>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</si>
  <si>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</si>
  <si>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 сельсовета  Глушковского района Курской области «Повышение эффективности работы с молодежью, развитие физической культуры и спорта в Коровяковском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</si>
  <si>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Коровяковского сельсовета  Глушковского района Курской области «Повышение эффективности работы с молодежью, развитие физической культуры и спорта в Коровяковском сельсовете  Глушковского района Курской области на 2016 год»</t>
  </si>
  <si>
    <t>Муниципальная программа Коровяковского сельсовета  Глушковского района Курской области «Социальная поддержка граждан в Коровяковском сельсовете  Глушковского района Курской области на 2016 год»</t>
  </si>
  <si>
    <t>Подпрограмма «Развитие мер  социальной поддержки  отдельных категорий  граждан»  муниципальной программы Коровяковского сельсовета Глушковского района Курской области «Социальная поддержка граждан в Коровяковском сельсовете  Глушковского района Курской области на 2016 год"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</si>
  <si>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</si>
  <si>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</si>
  <si>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</si>
  <si>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</si>
  <si>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</si>
  <si>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</si>
  <si>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</si>
  <si>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</si>
  <si>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</si>
  <si>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</si>
  <si>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</si>
  <si>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</si>
  <si>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</si>
  <si>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</si>
  <si>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</si>
  <si>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</si>
  <si>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</si>
  <si>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</si>
  <si>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</si>
  <si>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Сумма 2017 год</t>
  </si>
  <si>
    <t>Сумма 2018 год</t>
  </si>
  <si>
    <t>Сумма 2019 год</t>
  </si>
  <si>
    <t>Приложение №5</t>
  </si>
  <si>
    <t>к решению Собрания Депутатов  Марковского сельсовета</t>
  </si>
  <si>
    <t>"О бюджете  Марковского сельсовета  Глушковского района</t>
  </si>
  <si>
    <t>Администрация Марковского сельсовета  Глушковского района Курской области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</si>
  <si>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Марковском сельсовете Глушковского района  Курской области на 2015-2017 годы»</t>
  </si>
  <si>
    <t>Муниципальная программа Марковского сельсовета  Глушковского района Курской области «Энергосбережение и повышение энергетической эффективности  Марковского  сельсовета  Глушковского района Курской области на  2014-2017 годы и перспективу до 2020 года »</t>
  </si>
  <si>
    <t>Подпрограмма «Энергосбережение в МО» муниципальной программы «Энергосбережение и повышение энергетической эффективности Марковского сельсовета  Глушковского района Курской области на  2014-2017 годы и перспективу до 2020 года»</t>
  </si>
  <si>
    <t xml:space="preserve">Муниципальная программа Марковского сельсовета Глушковского района Курской области "Обеспечение доступным  и комфортным жильем  и коммунальными услугами  граждан Марковского сельсовета Глушковского района Курской области </t>
  </si>
  <si>
    <t>Подпрограмма «Обеспечение качественными услугами ЖКХ населения Марковского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Марковского сельсовета Глушковского района Курской области"</t>
  </si>
  <si>
    <r>
      <t>Муниципальная программа Марковского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Марковском сельсовете  Глушковского района Курской области на 2014-2018 годы»</t>
    </r>
  </si>
  <si>
    <r>
      <t>Подпрограмма «Реализация муниципальной политики в сфере физической культуры и спорта» муниципальной программы Марковского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Марковском сельсовете  Глушковского района Курской области на 2014-2018 годы»</t>
    </r>
  </si>
  <si>
    <t>Курской области на 2017 год и плановый период 2018 -2019 годов "</t>
  </si>
  <si>
    <t xml:space="preserve">Распределение бюджетных асигнований по разделам,подразделам,целевым статьям (муниципальных программ Администрации Марковского сельсовета Глушковского района Курской области и непрограмными направлениям деятельности)группам и видов расходов классификации расходов местного бюджета на 2017 год  и плановый период 2018-2019 годов     
</t>
  </si>
  <si>
    <t>Муниципальная программа Марковского сельсовета  Глушковского района Курской области «Развитие муниципальной службы в Марковском сельсовете  Глушковского района  Курской области на 2015-2017 годы»</t>
  </si>
  <si>
    <t xml:space="preserve">Подпрограмма «Искусство» муниципальной программы "Развитие культуры   Марковского сельсовета  Глушковского района Курской области «Развитие культуры в Марковском сельсовете  Глушковского района Курской области 2017- 2019 годы» </t>
  </si>
  <si>
    <t>Муниципальная программа Марковского сельсовета  Глушковского района Курской области «Развитие культуры в Марковском сельсовете Глушковского района Курской области 2017- 2019 годы»</t>
  </si>
  <si>
    <t>Глушковского района  Курской области от 26 декабря 2016г. №57</t>
  </si>
  <si>
    <t xml:space="preserve">Муниципальная программа Марковского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</si>
  <si>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 Марковского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</si>
  <si>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13 2 02 00000</t>
  </si>
  <si>
    <t>07 1 03</t>
  </si>
  <si>
    <t>73 1 00 П1490</t>
  </si>
  <si>
    <t>73 1 00 00000</t>
  </si>
  <si>
    <t>07 2 03 П1417</t>
  </si>
  <si>
    <t>06 1 01S3430</t>
  </si>
  <si>
    <t>06 1 01 S3430</t>
  </si>
  <si>
    <t>Подпрограмма "Экология и чистая вода  Марковского сельсовета Глушковского района Курской области" муниципальной программы "Охрана окружающей среды Марковского сельсовета Глушковского района Курской области на 2017 год"</t>
  </si>
  <si>
    <t>Муниципальная программа Марковского сельсовета  Глушковского района Курской области «Охрана окружающей среды  в Марковском сельсовете  Глушковского района  Курской области на 2017 годы»</t>
  </si>
  <si>
    <t>06 000 00000</t>
  </si>
  <si>
    <t>16 101 L0180</t>
  </si>
  <si>
    <t>Подпрограмма «Устойчивое развитие сельских территорий" муниципальной  программы  "Социальное развитие села Марковского сельсовета  Глушковского района Курской области на период 2014-2017 годы и на период до 2020 года"</t>
  </si>
  <si>
    <t>Муниципальная программа Марковского сельсовета Глушковского района Курской области"Социальное развитие села Марковского сельсовета  Глушковского района Курской области на период 2014-2017 годы и на период до 2020 года"</t>
  </si>
  <si>
    <t>16 100 00000</t>
  </si>
  <si>
    <t>16 000 00000</t>
  </si>
  <si>
    <t>07 203 С1417</t>
  </si>
  <si>
    <t xml:space="preserve">    07 2 03</t>
  </si>
  <si>
    <t xml:space="preserve">    07 2 00</t>
  </si>
  <si>
    <t>07 2 03 С1417</t>
  </si>
  <si>
    <t>S3330</t>
  </si>
  <si>
    <t>Основное мероприятие "Развитие библиотечного дела в Марковском  сельсовете Глушковского района Курской области"</t>
  </si>
  <si>
    <t>01 2 01 П1442</t>
  </si>
  <si>
    <t xml:space="preserve">     01 2 01 П1442</t>
  </si>
  <si>
    <t xml:space="preserve">  01 2 01 П1442</t>
  </si>
  <si>
    <t xml:space="preserve"> 01 2 01 П1442</t>
  </si>
  <si>
    <t>Основное мероприятие "Обеспечение населения экологически чистой питьевой водой"</t>
  </si>
  <si>
    <t>Подпрограмма "Созданий  условий для обеспечения доступным и комфортным жильем  граждан Марковского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Марковского сельсовета Глушковского района Курской области"</t>
  </si>
  <si>
    <t>16 104 R0180</t>
  </si>
  <si>
    <t>06 1 0113430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</si>
  <si>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</si>
  <si>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</si>
  <si>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Проведение текущего ремонта объектов водоснабжения муниципальной собственности</t>
  </si>
  <si>
    <t>в редакции от  14 .12.2017 №101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</si>
</sst>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000"/>
    <numFmt numFmtId="180" formatCode="00000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73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173" fontId="22" fillId="0" borderId="11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24" borderId="11" xfId="0" applyNumberFormat="1" applyFont="1" applyFill="1" applyBorder="1" applyAlignment="1">
      <alignment horizontal="right"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9" xfId="0" applyNumberFormat="1" applyFont="1" applyBorder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73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173" fontId="24" fillId="26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73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73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173" fontId="23" fillId="25" borderId="11" xfId="0" applyNumberFormat="1" applyFont="1" applyFill="1" applyBorder="1" applyAlignment="1">
      <alignment horizontal="righ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7" applyNumberFormat="1" applyFont="1" applyFill="1" applyBorder="1" applyAlignment="1">
      <alignment horizontal="left" vertical="center" wrapText="1"/>
      <protection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20" xfId="67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7" applyNumberFormat="1" applyFont="1" applyFill="1" applyBorder="1" applyAlignment="1">
      <alignment horizontal="center" vertical="center" wrapText="1"/>
      <protection/>
    </xf>
    <xf numFmtId="173" fontId="26" fillId="24" borderId="11" xfId="67" applyNumberFormat="1" applyFont="1" applyFill="1" applyBorder="1" applyAlignment="1">
      <alignment vertical="center" wrapText="1"/>
      <protection/>
    </xf>
    <xf numFmtId="2" fontId="22" fillId="24" borderId="20" xfId="67" applyNumberFormat="1" applyFont="1" applyFill="1" applyBorder="1" applyAlignment="1">
      <alignment horizontal="left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20" xfId="67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8" xfId="67" applyNumberFormat="1" applyFont="1" applyFill="1" applyBorder="1" applyAlignment="1">
      <alignment horizontal="center" vertical="center" wrapText="1"/>
      <protection/>
    </xf>
    <xf numFmtId="173" fontId="24" fillId="24" borderId="11" xfId="67" applyNumberFormat="1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173" fontId="23" fillId="24" borderId="11" xfId="0" applyNumberFormat="1" applyFont="1" applyFill="1" applyBorder="1" applyAlignment="1">
      <alignment horizontal="right" vertical="center" wrapText="1"/>
    </xf>
    <xf numFmtId="2" fontId="24" fillId="24" borderId="20" xfId="67" applyNumberFormat="1" applyFont="1" applyFill="1" applyBorder="1" applyAlignment="1">
      <alignment horizontal="left" vertical="center" wrapText="1"/>
      <protection/>
    </xf>
    <xf numFmtId="173" fontId="22" fillId="24" borderId="11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4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173" fontId="22" fillId="25" borderId="11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5" borderId="25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right" vertical="center" wrapText="1"/>
    </xf>
    <xf numFmtId="49" fontId="22" fillId="25" borderId="27" xfId="0" applyNumberFormat="1" applyFont="1" applyFill="1" applyBorder="1" applyAlignment="1">
      <alignment horizontal="left" vertical="center" wrapText="1"/>
    </xf>
    <xf numFmtId="49" fontId="26" fillId="24" borderId="18" xfId="60" applyNumberFormat="1" applyFont="1" applyFill="1" applyBorder="1" applyAlignment="1">
      <alignment horizontal="center"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5" xfId="0" applyFont="1" applyFill="1" applyBorder="1" applyAlignment="1">
      <alignment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29" xfId="0" applyNumberFormat="1" applyFont="1" applyFill="1" applyBorder="1" applyAlignment="1">
      <alignment horizontal="center" vertical="center" wrapText="1"/>
    </xf>
    <xf numFmtId="173" fontId="23" fillId="25" borderId="25" xfId="0" applyNumberFormat="1" applyFont="1" applyFill="1" applyBorder="1" applyAlignment="1">
      <alignment horizontal="right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173" fontId="22" fillId="24" borderId="13" xfId="0" applyNumberFormat="1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3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173" fontId="26" fillId="25" borderId="11" xfId="58" applyNumberFormat="1" applyFont="1" applyFill="1" applyBorder="1" applyAlignment="1">
      <alignment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173" fontId="26" fillId="25" borderId="11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justify" vertical="center" wrapText="1"/>
    </xf>
    <xf numFmtId="173" fontId="24" fillId="25" borderId="11" xfId="0" applyNumberFormat="1" applyFont="1" applyFill="1" applyBorder="1" applyAlignment="1">
      <alignment horizontal="righ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3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left" vertical="center" wrapText="1"/>
    </xf>
    <xf numFmtId="0" fontId="23" fillId="25" borderId="22" xfId="0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righ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173" fontId="41" fillId="25" borderId="11" xfId="0" applyNumberFormat="1" applyFont="1" applyFill="1" applyBorder="1" applyAlignment="1">
      <alignment horizontal="right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27" borderId="11" xfId="67" applyNumberFormat="1" applyFont="1" applyFill="1" applyBorder="1" applyAlignment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73" fontId="22" fillId="0" borderId="11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2" fontId="23" fillId="27" borderId="20" xfId="67" applyNumberFormat="1" applyFont="1" applyFill="1" applyBorder="1" applyAlignment="1">
      <alignment horizontal="left" vertical="center" wrapText="1"/>
      <protection/>
    </xf>
    <xf numFmtId="49" fontId="23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20" xfId="67" applyNumberFormat="1" applyFont="1" applyFill="1" applyBorder="1" applyAlignment="1">
      <alignment horizontal="center" vertical="center" wrapText="1"/>
      <protection/>
    </xf>
    <xf numFmtId="49" fontId="23" fillId="27" borderId="20" xfId="0" applyNumberFormat="1" applyFont="1" applyFill="1" applyBorder="1" applyAlignment="1">
      <alignment horizontal="right" vertical="center" wrapText="1"/>
    </xf>
    <xf numFmtId="49" fontId="23" fillId="27" borderId="18" xfId="0" applyNumberFormat="1" applyFont="1" applyFill="1" applyBorder="1" applyAlignment="1">
      <alignment vertical="center" wrapText="1"/>
    </xf>
    <xf numFmtId="49" fontId="26" fillId="27" borderId="18" xfId="67" applyNumberFormat="1" applyFont="1" applyFill="1" applyBorder="1" applyAlignment="1">
      <alignment horizontal="center" vertical="center" wrapText="1"/>
      <protection/>
    </xf>
    <xf numFmtId="173" fontId="26" fillId="27" borderId="11" xfId="67" applyNumberFormat="1" applyFont="1" applyFill="1" applyBorder="1" applyAlignment="1">
      <alignment vertical="center" wrapText="1"/>
      <protection/>
    </xf>
    <xf numFmtId="2" fontId="24" fillId="27" borderId="20" xfId="67" applyNumberFormat="1" applyFont="1" applyFill="1" applyBorder="1" applyAlignment="1">
      <alignment horizontal="left" vertical="center" wrapText="1"/>
      <protection/>
    </xf>
    <xf numFmtId="49" fontId="24" fillId="27" borderId="11" xfId="67" applyNumberFormat="1" applyFont="1" applyFill="1" applyBorder="1" applyAlignment="1">
      <alignment horizontal="center" vertical="center" wrapText="1"/>
      <protection/>
    </xf>
    <xf numFmtId="49" fontId="24" fillId="27" borderId="20" xfId="67" applyNumberFormat="1" applyFont="1" applyFill="1" applyBorder="1" applyAlignment="1">
      <alignment horizontal="center" vertical="center" wrapText="1"/>
      <protection/>
    </xf>
    <xf numFmtId="49" fontId="24" fillId="27" borderId="16" xfId="0" applyNumberFormat="1" applyFont="1" applyFill="1" applyBorder="1" applyAlignment="1">
      <alignment horizontal="right" vertical="center" wrapText="1"/>
    </xf>
    <xf numFmtId="49" fontId="24" fillId="27" borderId="10" xfId="0" applyNumberFormat="1" applyFont="1" applyFill="1" applyBorder="1" applyAlignment="1">
      <alignment vertical="center" wrapText="1"/>
    </xf>
    <xf numFmtId="49" fontId="26" fillId="27" borderId="18" xfId="60" applyNumberFormat="1" applyFont="1" applyFill="1" applyBorder="1" applyAlignment="1">
      <alignment horizontal="center" vertical="center" wrapText="1"/>
      <protection/>
    </xf>
    <xf numFmtId="173" fontId="24" fillId="27" borderId="11" xfId="60" applyNumberFormat="1" applyFont="1" applyFill="1" applyBorder="1" applyAlignment="1">
      <alignment vertical="center" wrapText="1"/>
      <protection/>
    </xf>
    <xf numFmtId="173" fontId="24" fillId="27" borderId="11" xfId="67" applyNumberFormat="1" applyFont="1" applyFill="1" applyBorder="1" applyAlignment="1">
      <alignment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4" fillId="27" borderId="18" xfId="60" applyNumberFormat="1" applyFont="1" applyFill="1" applyBorder="1" applyAlignment="1">
      <alignment horizontal="center" vertical="center" wrapText="1"/>
      <protection/>
    </xf>
    <xf numFmtId="49" fontId="24" fillId="27" borderId="18" xfId="67" applyNumberFormat="1" applyFont="1" applyFill="1" applyBorder="1" applyAlignment="1">
      <alignment horizontal="center" vertical="center" wrapText="1"/>
      <protection/>
    </xf>
    <xf numFmtId="173" fontId="23" fillId="28" borderId="11" xfId="0" applyNumberFormat="1" applyFont="1" applyFill="1" applyBorder="1" applyAlignment="1">
      <alignment horizontal="center" vertical="center" wrapText="1"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20" xfId="67" applyNumberFormat="1" applyFont="1" applyFill="1" applyBorder="1" applyAlignment="1">
      <alignment horizontal="center" vertical="center" wrapText="1"/>
      <protection/>
    </xf>
    <xf numFmtId="173" fontId="26" fillId="23" borderId="11" xfId="60" applyNumberFormat="1" applyFont="1" applyFill="1" applyBorder="1" applyAlignment="1">
      <alignment vertical="center" wrapText="1"/>
      <protection/>
    </xf>
    <xf numFmtId="49" fontId="24" fillId="23" borderId="18" xfId="60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/>
    </xf>
    <xf numFmtId="173" fontId="22" fillId="23" borderId="11" xfId="0" applyNumberFormat="1" applyFont="1" applyFill="1" applyBorder="1" applyAlignment="1">
      <alignment horizontal="right" vertical="center" wrapText="1"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0" fontId="22" fillId="24" borderId="34" xfId="0" applyFont="1" applyFill="1" applyBorder="1" applyAlignment="1">
      <alignment horizontal="left" vertical="center" wrapText="1"/>
    </xf>
    <xf numFmtId="49" fontId="23" fillId="23" borderId="11" xfId="0" applyNumberFormat="1" applyFont="1" applyFill="1" applyBorder="1" applyAlignment="1">
      <alignment horizontal="center" vertical="center" wrapText="1"/>
    </xf>
    <xf numFmtId="49" fontId="23" fillId="23" borderId="20" xfId="0" applyNumberFormat="1" applyFont="1" applyFill="1" applyBorder="1" applyAlignment="1">
      <alignment horizontal="center" vertical="center" wrapText="1"/>
    </xf>
    <xf numFmtId="49" fontId="23" fillId="23" borderId="18" xfId="0" applyNumberFormat="1" applyFont="1" applyFill="1" applyBorder="1" applyAlignment="1">
      <alignment horizontal="center" vertical="center" wrapText="1"/>
    </xf>
    <xf numFmtId="173" fontId="23" fillId="23" borderId="11" xfId="0" applyNumberFormat="1" applyFont="1" applyFill="1" applyBorder="1" applyAlignment="1">
      <alignment horizontal="right" vertical="center" wrapText="1"/>
    </xf>
    <xf numFmtId="0" fontId="22" fillId="23" borderId="34" xfId="0" applyFont="1" applyFill="1" applyBorder="1" applyAlignment="1">
      <alignment horizontal="left" vertical="center" wrapText="1"/>
    </xf>
    <xf numFmtId="0" fontId="22" fillId="23" borderId="11" xfId="0" applyFont="1" applyFill="1" applyBorder="1" applyAlignment="1">
      <alignment horizontal="left" wrapText="1"/>
    </xf>
    <xf numFmtId="0" fontId="22" fillId="23" borderId="0" xfId="0" applyFont="1" applyFill="1" applyAlignment="1">
      <alignment horizont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173" fontId="23" fillId="29" borderId="11" xfId="0" applyNumberFormat="1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vertical="center" wrapText="1"/>
    </xf>
    <xf numFmtId="0" fontId="26" fillId="29" borderId="11" xfId="0" applyFont="1" applyFill="1" applyBorder="1" applyAlignment="1">
      <alignment vertical="center" wrapText="1"/>
    </xf>
    <xf numFmtId="49" fontId="26" fillId="29" borderId="11" xfId="0" applyNumberFormat="1" applyFont="1" applyFill="1" applyBorder="1" applyAlignment="1">
      <alignment horizontal="center" vertical="center" wrapText="1"/>
    </xf>
    <xf numFmtId="173" fontId="26" fillId="29" borderId="11" xfId="0" applyNumberFormat="1" applyFont="1" applyFill="1" applyBorder="1" applyAlignment="1">
      <alignment horizontal="right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0" fontId="22" fillId="23" borderId="11" xfId="0" applyFont="1" applyFill="1" applyBorder="1" applyAlignment="1">
      <alignment/>
    </xf>
    <xf numFmtId="49" fontId="26" fillId="23" borderId="0" xfId="60" applyNumberFormat="1" applyFont="1" applyFill="1" applyAlignment="1">
      <alignment horizontal="center" vertical="center" wrapText="1"/>
      <protection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49" fontId="23" fillId="23" borderId="13" xfId="67" applyNumberFormat="1" applyFont="1" applyFill="1" applyBorder="1" applyAlignment="1">
      <alignment horizontal="center" vertical="center" wrapText="1"/>
      <protection/>
    </xf>
    <xf numFmtId="49" fontId="26" fillId="23" borderId="13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 wrapText="1"/>
    </xf>
    <xf numFmtId="173" fontId="23" fillId="23" borderId="13" xfId="0" applyNumberFormat="1" applyFont="1" applyFill="1" applyBorder="1" applyAlignment="1">
      <alignment horizontal="right" vertical="center" wrapText="1"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8" xfId="67" applyNumberFormat="1" applyFont="1" applyFill="1" applyBorder="1" applyAlignment="1">
      <alignment horizontal="center" vertical="center" wrapText="1"/>
      <protection/>
    </xf>
    <xf numFmtId="173" fontId="24" fillId="23" borderId="11" xfId="67" applyNumberFormat="1" applyFont="1" applyFill="1" applyBorder="1" applyAlignment="1">
      <alignment vertical="center" wrapText="1"/>
      <protection/>
    </xf>
    <xf numFmtId="49" fontId="22" fillId="23" borderId="20" xfId="0" applyNumberFormat="1" applyFont="1" applyFill="1" applyBorder="1" applyAlignment="1">
      <alignment horizontal="center" vertical="center" wrapText="1"/>
    </xf>
    <xf numFmtId="49" fontId="22" fillId="24" borderId="35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8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20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 wrapText="1"/>
    </xf>
    <xf numFmtId="173" fontId="23" fillId="2" borderId="11" xfId="0" applyNumberFormat="1" applyFont="1" applyFill="1" applyBorder="1" applyAlignment="1">
      <alignment horizontal="right" vertical="center" wrapText="1"/>
    </xf>
    <xf numFmtId="0" fontId="22" fillId="2" borderId="34" xfId="0" applyFont="1" applyFill="1" applyBorder="1" applyAlignment="1">
      <alignment horizontal="left" vertical="center" wrapText="1"/>
    </xf>
    <xf numFmtId="49" fontId="22" fillId="29" borderId="20" xfId="0" applyNumberFormat="1" applyFont="1" applyFill="1" applyBorder="1" applyAlignment="1">
      <alignment horizontal="right" vertical="center" wrapText="1"/>
    </xf>
    <xf numFmtId="49" fontId="22" fillId="29" borderId="18" xfId="0" applyNumberFormat="1" applyFont="1" applyFill="1" applyBorder="1" applyAlignment="1">
      <alignment horizontal="righ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justify"/>
    </xf>
    <xf numFmtId="49" fontId="22" fillId="29" borderId="16" xfId="0" applyNumberFormat="1" applyFont="1" applyFill="1" applyBorder="1" applyAlignment="1">
      <alignment horizontal="right" vertical="center" wrapText="1"/>
    </xf>
    <xf numFmtId="49" fontId="22" fillId="29" borderId="10" xfId="0" applyNumberFormat="1" applyFont="1" applyFill="1" applyBorder="1" applyAlignment="1">
      <alignment horizontal="right" vertical="center" wrapText="1"/>
    </xf>
    <xf numFmtId="49" fontId="23" fillId="29" borderId="18" xfId="0" applyNumberFormat="1" applyFont="1" applyFill="1" applyBorder="1" applyAlignment="1">
      <alignment horizontal="center" vertical="center" wrapText="1"/>
    </xf>
    <xf numFmtId="0" fontId="23" fillId="29" borderId="20" xfId="0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0" fontId="44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49" fontId="22" fillId="0" borderId="20" xfId="0" applyNumberFormat="1" applyFont="1" applyBorder="1" applyAlignment="1">
      <alignment horizontal="center" vertical="center" wrapText="1"/>
    </xf>
    <xf numFmtId="180" fontId="45" fillId="24" borderId="11" xfId="54" applyNumberFormat="1" applyFont="1" applyFill="1" applyBorder="1" applyAlignment="1" applyProtection="1">
      <alignment vertical="center" wrapText="1"/>
      <protection hidden="1"/>
    </xf>
    <xf numFmtId="49" fontId="22" fillId="24" borderId="0" xfId="67" applyNumberFormat="1" applyFont="1" applyFill="1" applyBorder="1" applyAlignment="1">
      <alignment horizontal="center" vertical="center" wrapText="1"/>
      <protection/>
    </xf>
    <xf numFmtId="0" fontId="44" fillId="24" borderId="11" xfId="0" applyFont="1" applyFill="1" applyBorder="1" applyAlignment="1">
      <alignment wrapText="1"/>
    </xf>
    <xf numFmtId="0" fontId="22" fillId="24" borderId="0" xfId="0" applyFont="1" applyFill="1" applyBorder="1" applyAlignment="1">
      <alignment horizontal="left" vertical="center" wrapText="1"/>
    </xf>
    <xf numFmtId="49" fontId="22" fillId="23" borderId="14" xfId="0" applyNumberFormat="1" applyFont="1" applyFill="1" applyBorder="1" applyAlignment="1">
      <alignment horizontal="right" vertical="center" wrapText="1"/>
    </xf>
    <xf numFmtId="49" fontId="22" fillId="23" borderId="15" xfId="0" applyNumberFormat="1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wrapText="1"/>
    </xf>
    <xf numFmtId="49" fontId="22" fillId="29" borderId="18" xfId="0" applyNumberFormat="1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6" fillId="27" borderId="11" xfId="0" applyFont="1" applyFill="1" applyBorder="1" applyAlignment="1">
      <alignment vertical="top" wrapText="1"/>
    </xf>
    <xf numFmtId="0" fontId="22" fillId="27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43" fillId="24" borderId="18" xfId="42" applyFont="1" applyFill="1" applyBorder="1" applyAlignment="1" applyProtection="1">
      <alignment horizontal="left" wrapText="1"/>
      <protection/>
    </xf>
    <xf numFmtId="0" fontId="22" fillId="24" borderId="0" xfId="0" applyFont="1" applyFill="1" applyAlignment="1">
      <alignment horizontal="justify"/>
    </xf>
    <xf numFmtId="0" fontId="24" fillId="25" borderId="36" xfId="0" applyFont="1" applyFill="1" applyBorder="1" applyAlignment="1">
      <alignment horizontal="left" vertical="center" wrapText="1"/>
    </xf>
    <xf numFmtId="0" fontId="24" fillId="28" borderId="0" xfId="0" applyFont="1" applyFill="1" applyBorder="1" applyAlignment="1">
      <alignment horizontal="left" vertical="center" wrapText="1"/>
    </xf>
    <xf numFmtId="0" fontId="46" fillId="27" borderId="18" xfId="0" applyFont="1" applyFill="1" applyBorder="1" applyAlignment="1">
      <alignment wrapText="1"/>
    </xf>
    <xf numFmtId="0" fontId="22" fillId="27" borderId="0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horizontal="left" vertical="top" wrapText="1"/>
    </xf>
    <xf numFmtId="178" fontId="22" fillId="24" borderId="11" xfId="0" applyNumberFormat="1" applyFont="1" applyFill="1" applyBorder="1" applyAlignment="1">
      <alignment horizontal="right" vertical="center" wrapText="1"/>
    </xf>
    <xf numFmtId="178" fontId="23" fillId="25" borderId="11" xfId="0" applyNumberFormat="1" applyFont="1" applyFill="1" applyBorder="1" applyAlignment="1">
      <alignment horizontal="right" vertical="center" wrapText="1"/>
    </xf>
    <xf numFmtId="0" fontId="22" fillId="23" borderId="20" xfId="0" applyFont="1" applyFill="1" applyBorder="1" applyAlignment="1">
      <alignment wrapText="1"/>
    </xf>
    <xf numFmtId="0" fontId="22" fillId="23" borderId="19" xfId="0" applyFont="1" applyFill="1" applyBorder="1" applyAlignment="1">
      <alignment wrapText="1"/>
    </xf>
    <xf numFmtId="0" fontId="22" fillId="0" borderId="11" xfId="0" applyFont="1" applyBorder="1" applyAlignment="1">
      <alignment horizontal="justify"/>
    </xf>
    <xf numFmtId="0" fontId="22" fillId="24" borderId="37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wrapText="1"/>
    </xf>
    <xf numFmtId="0" fontId="22" fillId="0" borderId="11" xfId="42" applyFont="1" applyFill="1" applyBorder="1" applyAlignment="1" applyProtection="1">
      <alignment horizontal="left" vertical="top" wrapText="1"/>
      <protection/>
    </xf>
    <xf numFmtId="49" fontId="22" fillId="0" borderId="38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173" fontId="22" fillId="0" borderId="13" xfId="0" applyNumberFormat="1" applyFont="1" applyFill="1" applyBorder="1" applyAlignment="1">
      <alignment horizontal="right" vertical="center" wrapText="1"/>
    </xf>
    <xf numFmtId="173" fontId="24" fillId="0" borderId="11" xfId="60" applyNumberFormat="1" applyFont="1" applyFill="1" applyBorder="1" applyAlignment="1">
      <alignment vertical="center" wrapText="1"/>
      <protection/>
    </xf>
    <xf numFmtId="0" fontId="22" fillId="24" borderId="16" xfId="0" applyFont="1" applyFill="1" applyBorder="1" applyAlignment="1">
      <alignment horizontal="left" vertical="center" wrapText="1"/>
    </xf>
    <xf numFmtId="173" fontId="22" fillId="24" borderId="25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wrapText="1"/>
    </xf>
    <xf numFmtId="4" fontId="22" fillId="24" borderId="25" xfId="0" applyNumberFormat="1" applyFont="1" applyFill="1" applyBorder="1" applyAlignment="1">
      <alignment horizontal="right" vertical="center" wrapText="1"/>
    </xf>
    <xf numFmtId="0" fontId="40" fillId="0" borderId="11" xfId="0" applyFont="1" applyBorder="1" applyAlignment="1">
      <alignment/>
    </xf>
    <xf numFmtId="0" fontId="22" fillId="0" borderId="11" xfId="0" applyFont="1" applyFill="1" applyBorder="1" applyAlignment="1">
      <alignment horizontal="justify"/>
    </xf>
    <xf numFmtId="0" fontId="23" fillId="0" borderId="11" xfId="0" applyFont="1" applyFill="1" applyBorder="1" applyAlignment="1">
      <alignment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wrapText="1"/>
    </xf>
    <xf numFmtId="0" fontId="22" fillId="0" borderId="39" xfId="0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right" vertical="center" wrapText="1"/>
    </xf>
    <xf numFmtId="49" fontId="24" fillId="0" borderId="18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/>
    </xf>
    <xf numFmtId="0" fontId="22" fillId="30" borderId="11" xfId="0" applyFont="1" applyFill="1" applyBorder="1" applyAlignment="1">
      <alignment horizontal="left" vertical="center" wrapText="1"/>
    </xf>
    <xf numFmtId="180" fontId="24" fillId="30" borderId="11" xfId="53" applyNumberFormat="1" applyFont="1" applyFill="1" applyBorder="1" applyAlignment="1" applyProtection="1">
      <alignment horizontal="left" wrapText="1"/>
      <protection hidden="1"/>
    </xf>
    <xf numFmtId="180" fontId="24" fillId="30" borderId="11" xfId="54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22" fillId="0" borderId="4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3" fillId="29" borderId="20" xfId="0" applyFont="1" applyFill="1" applyBorder="1" applyAlignment="1">
      <alignment horizontal="center" vertical="center" wrapText="1"/>
    </xf>
    <xf numFmtId="0" fontId="23" fillId="29" borderId="18" xfId="0" applyFont="1" applyFill="1" applyBorder="1" applyAlignment="1">
      <alignment horizontal="center" vertical="center" wrapText="1"/>
    </xf>
    <xf numFmtId="0" fontId="23" fillId="23" borderId="20" xfId="0" applyFont="1" applyFill="1" applyBorder="1" applyAlignment="1">
      <alignment horizontal="center" vertical="center" wrapText="1"/>
    </xf>
    <xf numFmtId="0" fontId="23" fillId="23" borderId="1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2" fillId="23" borderId="20" xfId="0" applyNumberFormat="1" applyFont="1" applyFill="1" applyBorder="1" applyAlignment="1">
      <alignment horizontal="center" wrapText="1"/>
    </xf>
    <xf numFmtId="49" fontId="22" fillId="23" borderId="18" xfId="0" applyNumberFormat="1" applyFont="1" applyFill="1" applyBorder="1" applyAlignment="1">
      <alignment horizont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6" fillId="23" borderId="20" xfId="60" applyFont="1" applyFill="1" applyBorder="1" applyAlignment="1">
      <alignment horizontal="center" vertical="center" wrapText="1"/>
      <protection/>
    </xf>
    <xf numFmtId="0" fontId="26" fillId="23" borderId="18" xfId="60" applyFont="1" applyFill="1" applyBorder="1" applyAlignment="1">
      <alignment horizontal="center" vertical="center" wrapText="1"/>
      <protection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29" borderId="14" xfId="0" applyNumberFormat="1" applyFont="1" applyFill="1" applyBorder="1" applyAlignment="1">
      <alignment horizontal="center" vertical="center" wrapText="1"/>
    </xf>
    <xf numFmtId="49" fontId="23" fillId="29" borderId="15" xfId="0" applyNumberFormat="1" applyFont="1" applyFill="1" applyBorder="1" applyAlignment="1">
      <alignment horizontal="center" vertical="center" wrapText="1"/>
    </xf>
    <xf numFmtId="49" fontId="23" fillId="29" borderId="20" xfId="0" applyNumberFormat="1" applyFont="1" applyFill="1" applyBorder="1" applyAlignment="1">
      <alignment horizontal="center" vertical="center" wrapText="1"/>
    </xf>
    <xf numFmtId="49" fontId="23" fillId="29" borderId="18" xfId="0" applyNumberFormat="1" applyFont="1" applyFill="1" applyBorder="1" applyAlignment="1">
      <alignment horizontal="center" vertical="center" wrapText="1"/>
    </xf>
    <xf numFmtId="49" fontId="22" fillId="23" borderId="20" xfId="0" applyNumberFormat="1" applyFont="1" applyFill="1" applyBorder="1" applyAlignment="1">
      <alignment horizontal="right" vertical="center" wrapText="1"/>
    </xf>
    <xf numFmtId="49" fontId="22" fillId="23" borderId="18" xfId="0" applyNumberFormat="1" applyFont="1" applyFill="1" applyBorder="1" applyAlignment="1">
      <alignment horizontal="right" vertical="center" wrapText="1"/>
    </xf>
    <xf numFmtId="49" fontId="22" fillId="25" borderId="20" xfId="0" applyNumberFormat="1" applyFont="1" applyFill="1" applyBorder="1" applyAlignment="1">
      <alignment horizontal="lef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4" fillId="29" borderId="20" xfId="0" applyNumberFormat="1" applyFont="1" applyFill="1" applyBorder="1" applyAlignment="1">
      <alignment horizontal="right" vertical="center" wrapText="1"/>
    </xf>
    <xf numFmtId="49" fontId="24" fillId="29" borderId="18" xfId="0" applyNumberFormat="1" applyFont="1" applyFill="1" applyBorder="1" applyAlignment="1">
      <alignment horizontal="right" vertical="center" wrapText="1"/>
    </xf>
    <xf numFmtId="49" fontId="24" fillId="23" borderId="16" xfId="0" applyNumberFormat="1" applyFont="1" applyFill="1" applyBorder="1" applyAlignment="1">
      <alignment horizontal="right" vertical="center" wrapText="1"/>
    </xf>
    <xf numFmtId="49" fontId="24" fillId="23" borderId="10" xfId="0" applyNumberFormat="1" applyFont="1" applyFill="1" applyBorder="1" applyAlignment="1">
      <alignment horizontal="right" vertical="center" wrapText="1"/>
    </xf>
    <xf numFmtId="49" fontId="24" fillId="23" borderId="20" xfId="0" applyNumberFormat="1" applyFont="1" applyFill="1" applyBorder="1" applyAlignment="1">
      <alignment horizontal="right" vertical="center" wrapText="1"/>
    </xf>
    <xf numFmtId="49" fontId="24" fillId="23" borderId="18" xfId="0" applyNumberFormat="1" applyFont="1" applyFill="1" applyBorder="1" applyAlignment="1">
      <alignment horizontal="right" vertical="center" wrapText="1"/>
    </xf>
    <xf numFmtId="49" fontId="22" fillId="28" borderId="20" xfId="0" applyNumberFormat="1" applyFont="1" applyFill="1" applyBorder="1" applyAlignment="1">
      <alignment horizontal="center" vertical="center" wrapText="1"/>
    </xf>
    <xf numFmtId="49" fontId="22" fillId="28" borderId="18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right" vertical="center" wrapText="1"/>
    </xf>
    <xf numFmtId="49" fontId="22" fillId="29" borderId="20" xfId="0" applyNumberFormat="1" applyFont="1" applyFill="1" applyBorder="1" applyAlignment="1">
      <alignment horizontal="center" vertical="center" wrapText="1"/>
    </xf>
    <xf numFmtId="49" fontId="22" fillId="29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20" xfId="60" applyFont="1" applyFill="1" applyBorder="1" applyAlignment="1">
      <alignment horizontal="center" wrapText="1"/>
      <protection/>
    </xf>
    <xf numFmtId="0" fontId="0" fillId="0" borderId="18" xfId="0" applyFill="1" applyBorder="1" applyAlignment="1">
      <alignment horizontal="center" wrapText="1"/>
    </xf>
    <xf numFmtId="49" fontId="22" fillId="29" borderId="20" xfId="0" applyNumberFormat="1" applyFont="1" applyFill="1" applyBorder="1" applyAlignment="1">
      <alignment horizontal="left" vertical="center" wrapText="1"/>
    </xf>
    <xf numFmtId="49" fontId="22" fillId="29" borderId="18" xfId="0" applyNumberFormat="1" applyFont="1" applyFill="1" applyBorder="1" applyAlignment="1">
      <alignment horizontal="left" vertical="center" wrapText="1"/>
    </xf>
    <xf numFmtId="0" fontId="24" fillId="0" borderId="20" xfId="60" applyFont="1" applyFill="1" applyBorder="1" applyAlignment="1">
      <alignment horizontal="center" vertical="center" wrapText="1"/>
      <protection/>
    </xf>
    <xf numFmtId="0" fontId="24" fillId="0" borderId="18" xfId="60" applyFont="1" applyFill="1" applyBorder="1" applyAlignment="1">
      <alignment horizontal="center" vertical="center" wrapText="1"/>
      <protection/>
    </xf>
    <xf numFmtId="0" fontId="24" fillId="0" borderId="18" xfId="60" applyFont="1" applyFill="1" applyBorder="1" applyAlignment="1">
      <alignment horizontal="center" wrapText="1"/>
      <protection/>
    </xf>
    <xf numFmtId="49" fontId="22" fillId="25" borderId="20" xfId="0" applyNumberFormat="1" applyFont="1" applyFill="1" applyBorder="1" applyAlignment="1">
      <alignment wrapText="1"/>
    </xf>
    <xf numFmtId="49" fontId="22" fillId="25" borderId="18" xfId="0" applyNumberFormat="1" applyFont="1" applyFill="1" applyBorder="1" applyAlignment="1">
      <alignment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left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9" customWidth="1"/>
    <col min="2" max="2" width="79.421875" style="70" customWidth="1"/>
    <col min="3" max="3" width="14.00390625" style="71" customWidth="1"/>
    <col min="4" max="16384" width="9.140625" style="68" customWidth="1"/>
  </cols>
  <sheetData>
    <row r="1" spans="2:3" s="58" customFormat="1" ht="15">
      <c r="B1" s="391" t="s">
        <v>0</v>
      </c>
      <c r="C1" s="392"/>
    </row>
    <row r="2" spans="1:6" s="51" customFormat="1" ht="15.75" customHeight="1">
      <c r="A2" s="393" t="s">
        <v>100</v>
      </c>
      <c r="B2" s="393"/>
      <c r="C2" s="393"/>
      <c r="D2" s="61"/>
      <c r="E2" s="61"/>
      <c r="F2" s="61"/>
    </row>
    <row r="3" spans="1:6" s="51" customFormat="1" ht="15.75" customHeight="1">
      <c r="A3" s="393" t="s">
        <v>152</v>
      </c>
      <c r="B3" s="393"/>
      <c r="C3" s="393"/>
      <c r="D3" s="61"/>
      <c r="E3" s="61"/>
      <c r="F3" s="61"/>
    </row>
    <row r="4" spans="1:6" s="52" customFormat="1" ht="16.5" customHeight="1">
      <c r="A4" s="389" t="s">
        <v>153</v>
      </c>
      <c r="B4" s="389"/>
      <c r="C4" s="389"/>
      <c r="D4" s="62"/>
      <c r="E4" s="62"/>
      <c r="F4" s="62"/>
    </row>
    <row r="5" spans="1:6" s="52" customFormat="1" ht="16.5" customHeight="1">
      <c r="A5" s="389" t="s">
        <v>99</v>
      </c>
      <c r="B5" s="389"/>
      <c r="C5" s="389"/>
      <c r="D5" s="62"/>
      <c r="E5" s="62"/>
      <c r="F5" s="62"/>
    </row>
    <row r="6" spans="1:3" s="60" customFormat="1" ht="15.75">
      <c r="A6" s="57"/>
      <c r="B6" s="64"/>
      <c r="C6" s="64"/>
    </row>
    <row r="7" spans="1:3" s="60" customFormat="1" ht="15.75">
      <c r="A7" s="57"/>
      <c r="B7" s="66"/>
      <c r="C7" s="59"/>
    </row>
    <row r="8" spans="1:3" s="72" customFormat="1" ht="18.75">
      <c r="A8" s="390" t="s">
        <v>1</v>
      </c>
      <c r="B8" s="390"/>
      <c r="C8" s="390"/>
    </row>
    <row r="9" spans="1:3" s="72" customFormat="1" ht="18.75">
      <c r="A9" s="390" t="s">
        <v>151</v>
      </c>
      <c r="B9" s="390"/>
      <c r="C9" s="390"/>
    </row>
    <row r="10" spans="1:3" s="72" customFormat="1" ht="18.75">
      <c r="A10" s="63"/>
      <c r="B10" s="65"/>
      <c r="C10" s="73"/>
    </row>
    <row r="11" spans="1:3" s="72" customFormat="1" ht="18.75">
      <c r="A11" s="63"/>
      <c r="C11" s="73" t="s">
        <v>150</v>
      </c>
    </row>
    <row r="12" spans="1:3" s="76" customFormat="1" ht="54" customHeight="1">
      <c r="A12" s="74" t="s">
        <v>43</v>
      </c>
      <c r="B12" s="74" t="s">
        <v>102</v>
      </c>
      <c r="C12" s="75" t="s">
        <v>30</v>
      </c>
    </row>
    <row r="13" spans="1:3" s="76" customFormat="1" ht="37.5">
      <c r="A13" s="77" t="s">
        <v>2</v>
      </c>
      <c r="B13" s="78" t="s">
        <v>3</v>
      </c>
      <c r="C13" s="79">
        <f>C14+C19+C24</f>
        <v>0</v>
      </c>
    </row>
    <row r="14" spans="1:3" s="76" customFormat="1" ht="37.5">
      <c r="A14" s="80" t="s">
        <v>4</v>
      </c>
      <c r="B14" s="81" t="s">
        <v>5</v>
      </c>
      <c r="C14" s="79">
        <f>+C15+C17</f>
        <v>0</v>
      </c>
    </row>
    <row r="15" spans="1:3" s="76" customFormat="1" ht="37.5">
      <c r="A15" s="82" t="s">
        <v>6</v>
      </c>
      <c r="B15" s="83" t="s">
        <v>7</v>
      </c>
      <c r="C15" s="79">
        <f>+C16</f>
        <v>0</v>
      </c>
    </row>
    <row r="16" spans="1:3" s="76" customFormat="1" ht="37.5">
      <c r="A16" s="82" t="s">
        <v>31</v>
      </c>
      <c r="B16" s="83" t="s">
        <v>32</v>
      </c>
      <c r="C16" s="84"/>
    </row>
    <row r="17" spans="1:3" s="76" customFormat="1" ht="37.5">
      <c r="A17" s="82" t="s">
        <v>8</v>
      </c>
      <c r="B17" s="83" t="s">
        <v>9</v>
      </c>
      <c r="C17" s="79">
        <f>+C18</f>
        <v>0</v>
      </c>
    </row>
    <row r="18" spans="1:3" s="76" customFormat="1" ht="37.5">
      <c r="A18" s="82" t="s">
        <v>33</v>
      </c>
      <c r="B18" s="83" t="s">
        <v>34</v>
      </c>
      <c r="C18" s="84"/>
    </row>
    <row r="19" spans="1:3" s="76" customFormat="1" ht="37.5">
      <c r="A19" s="80" t="s">
        <v>10</v>
      </c>
      <c r="B19" s="81" t="s">
        <v>11</v>
      </c>
      <c r="C19" s="79">
        <f>+C20+C22</f>
        <v>0</v>
      </c>
    </row>
    <row r="20" spans="1:3" s="76" customFormat="1" ht="56.25">
      <c r="A20" s="82" t="s">
        <v>12</v>
      </c>
      <c r="B20" s="83" t="s">
        <v>13</v>
      </c>
      <c r="C20" s="79">
        <f>C21</f>
        <v>0</v>
      </c>
    </row>
    <row r="21" spans="1:3" s="76" customFormat="1" ht="56.25">
      <c r="A21" s="82" t="s">
        <v>35</v>
      </c>
      <c r="B21" s="83" t="s">
        <v>36</v>
      </c>
      <c r="C21" s="84"/>
    </row>
    <row r="22" spans="1:3" s="76" customFormat="1" ht="56.25">
      <c r="A22" s="82" t="s">
        <v>14</v>
      </c>
      <c r="B22" s="83" t="s">
        <v>15</v>
      </c>
      <c r="C22" s="79">
        <f>C23</f>
        <v>0</v>
      </c>
    </row>
    <row r="23" spans="1:3" s="76" customFormat="1" ht="56.25">
      <c r="A23" s="82" t="s">
        <v>37</v>
      </c>
      <c r="B23" s="83" t="s">
        <v>38</v>
      </c>
      <c r="C23" s="84"/>
    </row>
    <row r="24" spans="1:3" s="76" customFormat="1" ht="37.5">
      <c r="A24" s="80" t="s">
        <v>16</v>
      </c>
      <c r="B24" s="81" t="s">
        <v>17</v>
      </c>
      <c r="C24" s="79">
        <f>C25+C29</f>
        <v>0</v>
      </c>
    </row>
    <row r="25" spans="1:3" s="76" customFormat="1" ht="18.75">
      <c r="A25" s="82" t="s">
        <v>18</v>
      </c>
      <c r="B25" s="83" t="s">
        <v>19</v>
      </c>
      <c r="C25" s="79">
        <f>C26</f>
        <v>0</v>
      </c>
    </row>
    <row r="26" spans="1:3" s="76" customFormat="1" ht="18.75">
      <c r="A26" s="82" t="s">
        <v>20</v>
      </c>
      <c r="B26" s="83" t="s">
        <v>21</v>
      </c>
      <c r="C26" s="79">
        <f>C27</f>
        <v>0</v>
      </c>
    </row>
    <row r="27" spans="1:3" s="76" customFormat="1" ht="18.75">
      <c r="A27" s="82" t="s">
        <v>22</v>
      </c>
      <c r="B27" s="83" t="s">
        <v>23</v>
      </c>
      <c r="C27" s="79">
        <f>C28</f>
        <v>0</v>
      </c>
    </row>
    <row r="28" spans="1:3" s="76" customFormat="1" ht="37.5">
      <c r="A28" s="82" t="s">
        <v>39</v>
      </c>
      <c r="B28" s="83" t="s">
        <v>42</v>
      </c>
      <c r="C28" s="84"/>
    </row>
    <row r="29" spans="1:3" s="76" customFormat="1" ht="18.75">
      <c r="A29" s="82" t="s">
        <v>24</v>
      </c>
      <c r="B29" s="83" t="s">
        <v>25</v>
      </c>
      <c r="C29" s="79">
        <f>C30</f>
        <v>0</v>
      </c>
    </row>
    <row r="30" spans="1:3" s="76" customFormat="1" ht="18.75">
      <c r="A30" s="82" t="s">
        <v>26</v>
      </c>
      <c r="B30" s="83" t="s">
        <v>27</v>
      </c>
      <c r="C30" s="79">
        <f>C31</f>
        <v>0</v>
      </c>
    </row>
    <row r="31" spans="1:3" s="76" customFormat="1" ht="18.75">
      <c r="A31" s="82" t="s">
        <v>28</v>
      </c>
      <c r="B31" s="83" t="s">
        <v>29</v>
      </c>
      <c r="C31" s="79">
        <f>C32</f>
        <v>0</v>
      </c>
    </row>
    <row r="32" spans="1:3" s="76" customFormat="1" ht="37.5">
      <c r="A32" s="82" t="s">
        <v>40</v>
      </c>
      <c r="B32" s="83" t="s">
        <v>41</v>
      </c>
      <c r="C32" s="84"/>
    </row>
    <row r="33" spans="1:3" s="76" customFormat="1" ht="18.75">
      <c r="A33" s="85"/>
      <c r="B33" s="86"/>
      <c r="C33" s="87"/>
    </row>
    <row r="34" spans="1:3" s="76" customFormat="1" ht="18.75">
      <c r="A34" s="85"/>
      <c r="B34" s="86"/>
      <c r="C34" s="87"/>
    </row>
    <row r="35" spans="1:3" s="76" customFormat="1" ht="18.75">
      <c r="A35" s="85"/>
      <c r="B35" s="86"/>
      <c r="C35" s="87"/>
    </row>
    <row r="36" spans="1:3" s="76" customFormat="1" ht="18.75">
      <c r="A36" s="85"/>
      <c r="B36" s="86"/>
      <c r="C36" s="87"/>
    </row>
    <row r="37" spans="1:3" s="76" customFormat="1" ht="18.75">
      <c r="A37" s="85"/>
      <c r="B37" s="86"/>
      <c r="C37" s="87"/>
    </row>
    <row r="38" spans="1:3" s="76" customFormat="1" ht="18.75">
      <c r="A38" s="85"/>
      <c r="B38" s="86"/>
      <c r="C38" s="87"/>
    </row>
    <row r="39" spans="1:3" s="76" customFormat="1" ht="18.75">
      <c r="A39" s="85"/>
      <c r="B39" s="86"/>
      <c r="C39" s="87"/>
    </row>
    <row r="40" spans="1:3" s="76" customFormat="1" ht="18.75">
      <c r="A40" s="85"/>
      <c r="B40" s="86"/>
      <c r="C40" s="87"/>
    </row>
    <row r="41" spans="1:3" s="76" customFormat="1" ht="18.75">
      <c r="A41" s="85"/>
      <c r="B41" s="86"/>
      <c r="C41" s="87"/>
    </row>
    <row r="42" spans="1:3" s="76" customFormat="1" ht="18.75">
      <c r="A42" s="85"/>
      <c r="B42" s="86"/>
      <c r="C42" s="87"/>
    </row>
    <row r="43" spans="1:3" s="76" customFormat="1" ht="18.75">
      <c r="A43" s="85"/>
      <c r="B43" s="86"/>
      <c r="C43" s="87"/>
    </row>
    <row r="44" spans="1:3" s="76" customFormat="1" ht="18.75">
      <c r="A44" s="85"/>
      <c r="B44" s="86"/>
      <c r="C44" s="87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9" customWidth="1"/>
    <col min="2" max="2" width="68.28125" style="70" customWidth="1"/>
    <col min="3" max="3" width="13.7109375" style="70" customWidth="1"/>
    <col min="4" max="4" width="13.7109375" style="71" customWidth="1"/>
    <col min="5" max="16384" width="9.140625" style="68" customWidth="1"/>
  </cols>
  <sheetData>
    <row r="1" spans="2:4" s="58" customFormat="1" ht="15">
      <c r="B1" s="391" t="s">
        <v>0</v>
      </c>
      <c r="C1" s="391"/>
      <c r="D1" s="392"/>
    </row>
    <row r="2" spans="1:7" s="51" customFormat="1" ht="15.75" customHeight="1">
      <c r="A2" s="393" t="s">
        <v>100</v>
      </c>
      <c r="B2" s="393"/>
      <c r="C2" s="393"/>
      <c r="D2" s="393"/>
      <c r="E2" s="61"/>
      <c r="F2" s="61"/>
      <c r="G2" s="61"/>
    </row>
    <row r="3" spans="1:7" s="51" customFormat="1" ht="15.75" customHeight="1">
      <c r="A3" s="393" t="s">
        <v>155</v>
      </c>
      <c r="B3" s="393"/>
      <c r="C3" s="393"/>
      <c r="D3" s="393"/>
      <c r="E3" s="61"/>
      <c r="F3" s="61"/>
      <c r="G3" s="61"/>
    </row>
    <row r="4" spans="1:7" s="52" customFormat="1" ht="16.5" customHeight="1">
      <c r="A4" s="389" t="s">
        <v>153</v>
      </c>
      <c r="B4" s="389"/>
      <c r="C4" s="389"/>
      <c r="D4" s="389"/>
      <c r="E4" s="62"/>
      <c r="F4" s="62"/>
      <c r="G4" s="62"/>
    </row>
    <row r="5" spans="1:7" s="52" customFormat="1" ht="16.5" customHeight="1">
      <c r="A5" s="389" t="s">
        <v>99</v>
      </c>
      <c r="B5" s="389"/>
      <c r="C5" s="389"/>
      <c r="D5" s="389"/>
      <c r="E5" s="62"/>
      <c r="F5" s="62"/>
      <c r="G5" s="62"/>
    </row>
    <row r="6" spans="1:4" s="60" customFormat="1" ht="15.75">
      <c r="A6" s="57"/>
      <c r="B6" s="64"/>
      <c r="C6" s="64"/>
      <c r="D6" s="64"/>
    </row>
    <row r="7" spans="1:4" s="60" customFormat="1" ht="15.75">
      <c r="A7" s="57"/>
      <c r="B7" s="66"/>
      <c r="C7" s="66"/>
      <c r="D7" s="59"/>
    </row>
    <row r="8" spans="1:4" s="60" customFormat="1" ht="15.75">
      <c r="A8" s="394" t="s">
        <v>1</v>
      </c>
      <c r="B8" s="394"/>
      <c r="C8" s="394"/>
      <c r="D8" s="394"/>
    </row>
    <row r="9" spans="1:4" s="60" customFormat="1" ht="15.75">
      <c r="A9" s="394" t="s">
        <v>154</v>
      </c>
      <c r="B9" s="394"/>
      <c r="C9" s="394"/>
      <c r="D9" s="394"/>
    </row>
    <row r="10" spans="1:4" s="60" customFormat="1" ht="15.75">
      <c r="A10" s="57"/>
      <c r="B10" s="67"/>
      <c r="C10" s="67"/>
      <c r="D10" s="59"/>
    </row>
    <row r="11" spans="1:4" s="60" customFormat="1" ht="15.75">
      <c r="A11" s="57"/>
      <c r="D11" s="59" t="s">
        <v>150</v>
      </c>
    </row>
    <row r="12" spans="1:4" s="76" customFormat="1" ht="42" customHeight="1">
      <c r="A12" s="74" t="s">
        <v>43</v>
      </c>
      <c r="B12" s="74" t="s">
        <v>102</v>
      </c>
      <c r="C12" s="75" t="s">
        <v>149</v>
      </c>
      <c r="D12" s="75" t="s">
        <v>148</v>
      </c>
    </row>
    <row r="13" spans="1:4" s="76" customFormat="1" ht="37.5">
      <c r="A13" s="77" t="s">
        <v>2</v>
      </c>
      <c r="B13" s="78" t="s">
        <v>3</v>
      </c>
      <c r="C13" s="79">
        <f>C14+C19+C24</f>
        <v>0</v>
      </c>
      <c r="D13" s="79">
        <f>D14+D19+D24</f>
        <v>0</v>
      </c>
    </row>
    <row r="14" spans="1:4" s="76" customFormat="1" ht="37.5">
      <c r="A14" s="80" t="s">
        <v>4</v>
      </c>
      <c r="B14" s="81" t="s">
        <v>5</v>
      </c>
      <c r="C14" s="79">
        <f>+C15+C17</f>
        <v>0</v>
      </c>
      <c r="D14" s="79">
        <f>+D15+D17</f>
        <v>0</v>
      </c>
    </row>
    <row r="15" spans="1:4" s="76" customFormat="1" ht="37.5">
      <c r="A15" s="82" t="s">
        <v>6</v>
      </c>
      <c r="B15" s="83" t="s">
        <v>7</v>
      </c>
      <c r="C15" s="79">
        <f>+C16</f>
        <v>0</v>
      </c>
      <c r="D15" s="79">
        <f>+D16</f>
        <v>0</v>
      </c>
    </row>
    <row r="16" spans="1:4" s="76" customFormat="1" ht="56.25">
      <c r="A16" s="82" t="s">
        <v>31</v>
      </c>
      <c r="B16" s="83" t="s">
        <v>32</v>
      </c>
      <c r="C16" s="84"/>
      <c r="D16" s="84"/>
    </row>
    <row r="17" spans="1:4" s="76" customFormat="1" ht="37.5">
      <c r="A17" s="82" t="s">
        <v>8</v>
      </c>
      <c r="B17" s="83" t="s">
        <v>9</v>
      </c>
      <c r="C17" s="79">
        <f>+C18</f>
        <v>0</v>
      </c>
      <c r="D17" s="79">
        <f>+D18</f>
        <v>0</v>
      </c>
    </row>
    <row r="18" spans="1:4" s="76" customFormat="1" ht="56.25">
      <c r="A18" s="82" t="s">
        <v>33</v>
      </c>
      <c r="B18" s="83" t="s">
        <v>34</v>
      </c>
      <c r="C18" s="84"/>
      <c r="D18" s="84"/>
    </row>
    <row r="19" spans="1:4" s="76" customFormat="1" ht="37.5">
      <c r="A19" s="80" t="s">
        <v>10</v>
      </c>
      <c r="B19" s="81" t="s">
        <v>11</v>
      </c>
      <c r="C19" s="79">
        <f>+C20+C22</f>
        <v>0</v>
      </c>
      <c r="D19" s="79">
        <f>+D20+D22</f>
        <v>0</v>
      </c>
    </row>
    <row r="20" spans="1:4" s="76" customFormat="1" ht="56.25">
      <c r="A20" s="82" t="s">
        <v>12</v>
      </c>
      <c r="B20" s="83" t="s">
        <v>13</v>
      </c>
      <c r="C20" s="79">
        <f>C21</f>
        <v>0</v>
      </c>
      <c r="D20" s="79">
        <f>D21</f>
        <v>0</v>
      </c>
    </row>
    <row r="21" spans="1:4" s="76" customFormat="1" ht="56.25">
      <c r="A21" s="82" t="s">
        <v>35</v>
      </c>
      <c r="B21" s="83" t="s">
        <v>36</v>
      </c>
      <c r="C21" s="84"/>
      <c r="D21" s="84"/>
    </row>
    <row r="22" spans="1:4" s="76" customFormat="1" ht="56.25">
      <c r="A22" s="82" t="s">
        <v>14</v>
      </c>
      <c r="B22" s="83" t="s">
        <v>15</v>
      </c>
      <c r="C22" s="79">
        <f>C23</f>
        <v>0</v>
      </c>
      <c r="D22" s="79">
        <f>D23</f>
        <v>0</v>
      </c>
    </row>
    <row r="23" spans="1:4" s="76" customFormat="1" ht="56.25">
      <c r="A23" s="82" t="s">
        <v>37</v>
      </c>
      <c r="B23" s="83" t="s">
        <v>38</v>
      </c>
      <c r="C23" s="84"/>
      <c r="D23" s="84"/>
    </row>
    <row r="24" spans="1:4" s="76" customFormat="1" ht="37.5">
      <c r="A24" s="80" t="s">
        <v>16</v>
      </c>
      <c r="B24" s="81" t="s">
        <v>17</v>
      </c>
      <c r="C24" s="79">
        <f>C25+C29</f>
        <v>0</v>
      </c>
      <c r="D24" s="79">
        <f>D25+D29</f>
        <v>0</v>
      </c>
    </row>
    <row r="25" spans="1:4" s="76" customFormat="1" ht="18.75">
      <c r="A25" s="82" t="s">
        <v>18</v>
      </c>
      <c r="B25" s="83" t="s">
        <v>19</v>
      </c>
      <c r="C25" s="79">
        <f aca="true" t="shared" si="0" ref="C25:D27">C26</f>
        <v>0</v>
      </c>
      <c r="D25" s="79">
        <f t="shared" si="0"/>
        <v>0</v>
      </c>
    </row>
    <row r="26" spans="1:4" s="76" customFormat="1" ht="18.75">
      <c r="A26" s="82" t="s">
        <v>20</v>
      </c>
      <c r="B26" s="83" t="s">
        <v>21</v>
      </c>
      <c r="C26" s="79">
        <f t="shared" si="0"/>
        <v>0</v>
      </c>
      <c r="D26" s="79">
        <f t="shared" si="0"/>
        <v>0</v>
      </c>
    </row>
    <row r="27" spans="1:4" s="76" customFormat="1" ht="37.5">
      <c r="A27" s="82" t="s">
        <v>22</v>
      </c>
      <c r="B27" s="83" t="s">
        <v>23</v>
      </c>
      <c r="C27" s="79">
        <f t="shared" si="0"/>
        <v>0</v>
      </c>
      <c r="D27" s="79">
        <f t="shared" si="0"/>
        <v>0</v>
      </c>
    </row>
    <row r="28" spans="1:4" s="76" customFormat="1" ht="37.5">
      <c r="A28" s="82" t="s">
        <v>39</v>
      </c>
      <c r="B28" s="83" t="s">
        <v>42</v>
      </c>
      <c r="C28" s="84"/>
      <c r="D28" s="84"/>
    </row>
    <row r="29" spans="1:4" s="76" customFormat="1" ht="18.75">
      <c r="A29" s="82" t="s">
        <v>24</v>
      </c>
      <c r="B29" s="83" t="s">
        <v>25</v>
      </c>
      <c r="C29" s="79">
        <f aca="true" t="shared" si="1" ref="C29:D31">C30</f>
        <v>0</v>
      </c>
      <c r="D29" s="79">
        <f t="shared" si="1"/>
        <v>0</v>
      </c>
    </row>
    <row r="30" spans="1:4" s="76" customFormat="1" ht="18.75">
      <c r="A30" s="82" t="s">
        <v>26</v>
      </c>
      <c r="B30" s="83" t="s">
        <v>27</v>
      </c>
      <c r="C30" s="79">
        <f t="shared" si="1"/>
        <v>0</v>
      </c>
      <c r="D30" s="79">
        <f t="shared" si="1"/>
        <v>0</v>
      </c>
    </row>
    <row r="31" spans="1:4" s="76" customFormat="1" ht="37.5">
      <c r="A31" s="82" t="s">
        <v>28</v>
      </c>
      <c r="B31" s="83" t="s">
        <v>29</v>
      </c>
      <c r="C31" s="79">
        <f t="shared" si="1"/>
        <v>0</v>
      </c>
      <c r="D31" s="79">
        <f t="shared" si="1"/>
        <v>0</v>
      </c>
    </row>
    <row r="32" spans="1:4" s="76" customFormat="1" ht="37.5">
      <c r="A32" s="82" t="s">
        <v>40</v>
      </c>
      <c r="B32" s="83" t="s">
        <v>41</v>
      </c>
      <c r="C32" s="84"/>
      <c r="D32" s="84"/>
    </row>
    <row r="33" spans="1:4" s="76" customFormat="1" ht="18.75">
      <c r="A33" s="85"/>
      <c r="B33" s="86"/>
      <c r="C33" s="87"/>
      <c r="D33" s="87"/>
    </row>
    <row r="34" spans="1:4" s="76" customFormat="1" ht="18.75">
      <c r="A34" s="85"/>
      <c r="B34" s="86"/>
      <c r="C34" s="87"/>
      <c r="D34" s="87"/>
    </row>
    <row r="35" spans="1:4" s="76" customFormat="1" ht="18.75">
      <c r="A35" s="85"/>
      <c r="B35" s="86"/>
      <c r="C35" s="87"/>
      <c r="D35" s="87"/>
    </row>
    <row r="36" spans="1:4" s="76" customFormat="1" ht="18.75">
      <c r="A36" s="85"/>
      <c r="B36" s="86"/>
      <c r="C36" s="87"/>
      <c r="D36" s="87"/>
    </row>
    <row r="37" spans="1:4" s="76" customFormat="1" ht="18.75">
      <c r="A37" s="85"/>
      <c r="B37" s="86"/>
      <c r="C37" s="87"/>
      <c r="D37" s="87"/>
    </row>
    <row r="38" spans="1:4" s="76" customFormat="1" ht="18.75">
      <c r="A38" s="85"/>
      <c r="B38" s="86"/>
      <c r="C38" s="87"/>
      <c r="D38" s="87"/>
    </row>
    <row r="39" spans="1:4" s="76" customFormat="1" ht="18.75">
      <c r="A39" s="85"/>
      <c r="B39" s="86"/>
      <c r="C39" s="87"/>
      <c r="D39" s="87"/>
    </row>
    <row r="40" spans="1:4" s="76" customFormat="1" ht="18.75">
      <c r="A40" s="85"/>
      <c r="B40" s="86"/>
      <c r="C40" s="87"/>
      <c r="D40" s="87"/>
    </row>
    <row r="41" spans="1:4" s="76" customFormat="1" ht="18.75">
      <c r="A41" s="85"/>
      <c r="B41" s="86"/>
      <c r="C41" s="87"/>
      <c r="D41" s="87"/>
    </row>
    <row r="42" spans="1:4" s="76" customFormat="1" ht="18.75">
      <c r="A42" s="85"/>
      <c r="B42" s="86"/>
      <c r="C42" s="87"/>
      <c r="D42" s="87"/>
    </row>
    <row r="43" spans="1:4" s="76" customFormat="1" ht="18.75">
      <c r="A43" s="85"/>
      <c r="B43" s="86"/>
      <c r="C43" s="87"/>
      <c r="D43" s="87"/>
    </row>
    <row r="44" spans="1:4" s="76" customFormat="1" ht="18.75">
      <c r="A44" s="85"/>
      <c r="B44" s="86"/>
      <c r="C44" s="87"/>
      <c r="D44" s="87"/>
    </row>
    <row r="45" spans="1:4" s="76" customFormat="1" ht="18.75">
      <c r="A45" s="85"/>
      <c r="B45" s="86"/>
      <c r="C45" s="87"/>
      <c r="D45" s="87"/>
    </row>
    <row r="46" ht="15">
      <c r="C46" s="71"/>
    </row>
    <row r="47" ht="15">
      <c r="C47" s="71"/>
    </row>
    <row r="48" ht="15">
      <c r="C48" s="71"/>
    </row>
    <row r="49" ht="15">
      <c r="C49" s="71"/>
    </row>
    <row r="50" ht="15">
      <c r="C50" s="71"/>
    </row>
    <row r="51" ht="15">
      <c r="C51" s="71"/>
    </row>
    <row r="52" ht="15">
      <c r="C52" s="71"/>
    </row>
    <row r="53" ht="15">
      <c r="C53" s="71"/>
    </row>
    <row r="54" ht="15">
      <c r="C54" s="71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8"/>
  <sheetViews>
    <sheetView tabSelected="1" view="pageBreakPreview" zoomScale="60" zoomScaleNormal="70" zoomScalePageLayoutView="0" workbookViewId="0" topLeftCell="A10">
      <selection activeCell="H223" sqref="H223"/>
    </sheetView>
  </sheetViews>
  <sheetFormatPr defaultColWidth="9.140625" defaultRowHeight="15"/>
  <cols>
    <col min="1" max="1" width="116.00390625" style="6" customWidth="1"/>
    <col min="2" max="2" width="8.7109375" style="8" hidden="1" customWidth="1"/>
    <col min="3" max="3" width="8.7109375" style="11" customWidth="1"/>
    <col min="4" max="4" width="9.140625" style="12" customWidth="1"/>
    <col min="5" max="5" width="13.00390625" style="4" customWidth="1"/>
    <col min="6" max="6" width="11.57421875" style="5" customWidth="1"/>
    <col min="7" max="7" width="9.140625" style="11" customWidth="1"/>
    <col min="8" max="8" width="20.28125" style="13" customWidth="1"/>
    <col min="9" max="9" width="18.8515625" style="50" customWidth="1"/>
    <col min="10" max="10" width="18.28125" style="1" customWidth="1"/>
    <col min="11" max="38" width="9.140625" style="1" customWidth="1"/>
  </cols>
  <sheetData>
    <row r="1" spans="1:8" s="51" customFormat="1" ht="15.75" customHeight="1">
      <c r="A1" s="393" t="s">
        <v>376</v>
      </c>
      <c r="B1" s="393"/>
      <c r="C1" s="393"/>
      <c r="D1" s="393"/>
      <c r="E1" s="393"/>
      <c r="F1" s="393"/>
      <c r="G1" s="393"/>
      <c r="H1" s="393"/>
    </row>
    <row r="2" spans="1:8" s="51" customFormat="1" ht="15.75" customHeight="1">
      <c r="A2" s="393" t="s">
        <v>377</v>
      </c>
      <c r="B2" s="393"/>
      <c r="C2" s="393"/>
      <c r="D2" s="393"/>
      <c r="E2" s="393"/>
      <c r="F2" s="393"/>
      <c r="G2" s="393"/>
      <c r="H2" s="393"/>
    </row>
    <row r="3" spans="1:8" s="51" customFormat="1" ht="15.75" customHeight="1">
      <c r="A3" s="393" t="s">
        <v>392</v>
      </c>
      <c r="B3" s="393"/>
      <c r="C3" s="393"/>
      <c r="D3" s="393"/>
      <c r="E3" s="393"/>
      <c r="F3" s="393"/>
      <c r="G3" s="393"/>
      <c r="H3" s="393"/>
    </row>
    <row r="4" spans="1:8" s="52" customFormat="1" ht="16.5" customHeight="1">
      <c r="A4" s="389" t="s">
        <v>378</v>
      </c>
      <c r="B4" s="389"/>
      <c r="C4" s="389"/>
      <c r="D4" s="389"/>
      <c r="E4" s="389"/>
      <c r="F4" s="389"/>
      <c r="G4" s="389"/>
      <c r="H4" s="389"/>
    </row>
    <row r="5" spans="1:8" s="52" customFormat="1" ht="16.5" customHeight="1">
      <c r="A5" s="389" t="s">
        <v>387</v>
      </c>
      <c r="B5" s="389"/>
      <c r="C5" s="389"/>
      <c r="D5" s="389"/>
      <c r="E5" s="389"/>
      <c r="F5" s="389"/>
      <c r="G5" s="389"/>
      <c r="H5" s="389"/>
    </row>
    <row r="6" spans="1:7" s="52" customFormat="1" ht="16.5" customHeight="1">
      <c r="A6" s="418" t="s">
        <v>427</v>
      </c>
      <c r="B6" s="418"/>
      <c r="C6" s="418"/>
      <c r="D6" s="418"/>
      <c r="E6" s="418"/>
      <c r="F6" s="418"/>
      <c r="G6" s="418"/>
    </row>
    <row r="7" spans="1:7" s="52" customFormat="1" ht="16.5" customHeight="1">
      <c r="A7" s="418"/>
      <c r="B7" s="418"/>
      <c r="C7" s="418"/>
      <c r="D7" s="418"/>
      <c r="E7" s="418"/>
      <c r="F7" s="418"/>
      <c r="G7" s="418"/>
    </row>
    <row r="8" spans="1:8" s="52" customFormat="1" ht="72" customHeight="1">
      <c r="A8" s="407" t="s">
        <v>388</v>
      </c>
      <c r="B8" s="407"/>
      <c r="C8" s="407"/>
      <c r="D8" s="407"/>
      <c r="E8" s="407"/>
      <c r="F8" s="407"/>
      <c r="G8" s="407"/>
      <c r="H8" s="407"/>
    </row>
    <row r="9" spans="1:10" s="3" customFormat="1" ht="15.75">
      <c r="A9" s="53"/>
      <c r="B9" s="54"/>
      <c r="C9" s="55"/>
      <c r="D9" s="55"/>
      <c r="E9" s="55"/>
      <c r="F9" s="55"/>
      <c r="G9" s="56"/>
      <c r="H9" s="56" t="s">
        <v>347</v>
      </c>
      <c r="I9" s="56" t="s">
        <v>347</v>
      </c>
      <c r="J9" s="56" t="s">
        <v>347</v>
      </c>
    </row>
    <row r="10" spans="1:38" s="20" customFormat="1" ht="54" customHeight="1">
      <c r="A10" s="9" t="s">
        <v>102</v>
      </c>
      <c r="B10" s="10" t="s">
        <v>47</v>
      </c>
      <c r="C10" s="10" t="s">
        <v>44</v>
      </c>
      <c r="D10" s="14" t="s">
        <v>45</v>
      </c>
      <c r="E10" s="15" t="s">
        <v>101</v>
      </c>
      <c r="F10" s="16"/>
      <c r="G10" s="17" t="s">
        <v>46</v>
      </c>
      <c r="H10" s="18" t="s">
        <v>373</v>
      </c>
      <c r="I10" s="18" t="s">
        <v>374</v>
      </c>
      <c r="J10" s="18" t="s">
        <v>375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26" customFormat="1" ht="18.75">
      <c r="A11" s="89" t="s">
        <v>52</v>
      </c>
      <c r="B11" s="90"/>
      <c r="C11" s="91"/>
      <c r="D11" s="92"/>
      <c r="E11" s="14"/>
      <c r="F11" s="17"/>
      <c r="G11" s="93"/>
      <c r="H11" s="354">
        <f>+H12</f>
        <v>18772184</v>
      </c>
      <c r="I11" s="354">
        <f>+I12</f>
        <v>959004</v>
      </c>
      <c r="J11" s="354">
        <f>+J12</f>
        <v>962379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26" customFormat="1" ht="18.75">
      <c r="A12" s="89" t="s">
        <v>379</v>
      </c>
      <c r="B12" s="95" t="s">
        <v>48</v>
      </c>
      <c r="C12" s="91"/>
      <c r="D12" s="92"/>
      <c r="E12" s="14"/>
      <c r="F12" s="17"/>
      <c r="G12" s="93"/>
      <c r="H12" s="354">
        <f>H13+H73+H97+H175+H210+H217+H262+H244-H175+H139+H80</f>
        <v>18772184</v>
      </c>
      <c r="I12" s="354">
        <f>I13+I73+I97+I175+I210+I217+I262+I244-I175+I139+I80</f>
        <v>959004</v>
      </c>
      <c r="J12" s="354">
        <f>J13+J73+J97+J175+J210+J217+J262+J244-J175+J139+J80</f>
        <v>962379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26" customFormat="1" ht="18.75">
      <c r="A13" s="89" t="s">
        <v>53</v>
      </c>
      <c r="B13" s="95" t="s">
        <v>48</v>
      </c>
      <c r="C13" s="91" t="s">
        <v>49</v>
      </c>
      <c r="D13" s="92"/>
      <c r="E13" s="14"/>
      <c r="F13" s="17"/>
      <c r="G13" s="93"/>
      <c r="H13" s="94">
        <f>H14+H19+H26+H32+H37+H42+H53</f>
        <v>1549319</v>
      </c>
      <c r="I13" s="94">
        <f>I14+I19+I26+I32+I37+I42</f>
        <v>565190</v>
      </c>
      <c r="J13" s="94">
        <f>J14+J19+J26+J32+J37+J42</f>
        <v>565190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26" customFormat="1" ht="37.5">
      <c r="A14" s="96" t="s">
        <v>54</v>
      </c>
      <c r="B14" s="95" t="s">
        <v>48</v>
      </c>
      <c r="C14" s="91" t="s">
        <v>49</v>
      </c>
      <c r="D14" s="92" t="s">
        <v>50</v>
      </c>
      <c r="E14" s="14"/>
      <c r="F14" s="17"/>
      <c r="G14" s="93"/>
      <c r="H14" s="94">
        <f aca="true" t="shared" si="0" ref="H14:J17">+H15</f>
        <v>357440</v>
      </c>
      <c r="I14" s="94">
        <f t="shared" si="0"/>
        <v>220000</v>
      </c>
      <c r="J14" s="94">
        <f t="shared" si="0"/>
        <v>220000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s="28" customFormat="1" ht="18.75">
      <c r="A15" s="97" t="s">
        <v>126</v>
      </c>
      <c r="B15" s="98" t="s">
        <v>48</v>
      </c>
      <c r="C15" s="99" t="s">
        <v>49</v>
      </c>
      <c r="D15" s="100" t="s">
        <v>50</v>
      </c>
      <c r="E15" s="101" t="s">
        <v>217</v>
      </c>
      <c r="F15" s="102" t="s">
        <v>218</v>
      </c>
      <c r="G15" s="103"/>
      <c r="H15" s="104">
        <f t="shared" si="0"/>
        <v>357440</v>
      </c>
      <c r="I15" s="104">
        <f t="shared" si="0"/>
        <v>220000</v>
      </c>
      <c r="J15" s="104">
        <f t="shared" si="0"/>
        <v>220000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s="30" customFormat="1" ht="19.5">
      <c r="A16" s="105" t="s">
        <v>127</v>
      </c>
      <c r="B16" s="106" t="s">
        <v>48</v>
      </c>
      <c r="C16" s="107" t="s">
        <v>49</v>
      </c>
      <c r="D16" s="108" t="s">
        <v>50</v>
      </c>
      <c r="E16" s="109" t="s">
        <v>219</v>
      </c>
      <c r="F16" s="2" t="s">
        <v>218</v>
      </c>
      <c r="G16" s="110"/>
      <c r="H16" s="111">
        <f t="shared" si="0"/>
        <v>357440</v>
      </c>
      <c r="I16" s="111">
        <f t="shared" si="0"/>
        <v>220000</v>
      </c>
      <c r="J16" s="111">
        <f t="shared" si="0"/>
        <v>220000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30" customFormat="1" ht="19.5">
      <c r="A17" s="105" t="s">
        <v>105</v>
      </c>
      <c r="B17" s="106" t="s">
        <v>48</v>
      </c>
      <c r="C17" s="107" t="s">
        <v>49</v>
      </c>
      <c r="D17" s="108" t="s">
        <v>50</v>
      </c>
      <c r="E17" s="109" t="s">
        <v>219</v>
      </c>
      <c r="F17" s="2" t="s">
        <v>220</v>
      </c>
      <c r="G17" s="110"/>
      <c r="H17" s="111">
        <f>H18</f>
        <v>357440</v>
      </c>
      <c r="I17" s="111">
        <f t="shared" si="0"/>
        <v>220000</v>
      </c>
      <c r="J17" s="111">
        <f t="shared" si="0"/>
        <v>220000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30" customFormat="1" ht="52.5" customHeight="1">
      <c r="A18" s="112" t="s">
        <v>56</v>
      </c>
      <c r="B18" s="90" t="s">
        <v>48</v>
      </c>
      <c r="C18" s="90" t="s">
        <v>49</v>
      </c>
      <c r="D18" s="113" t="s">
        <v>50</v>
      </c>
      <c r="E18" s="109" t="s">
        <v>219</v>
      </c>
      <c r="F18" s="2" t="s">
        <v>220</v>
      </c>
      <c r="G18" s="110" t="s">
        <v>51</v>
      </c>
      <c r="H18" s="111">
        <v>357440</v>
      </c>
      <c r="I18" s="111">
        <v>220000</v>
      </c>
      <c r="J18" s="111">
        <v>220000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30" customFormat="1" ht="56.25">
      <c r="A19" s="96" t="s">
        <v>66</v>
      </c>
      <c r="B19" s="95" t="s">
        <v>48</v>
      </c>
      <c r="C19" s="91" t="s">
        <v>49</v>
      </c>
      <c r="D19" s="91" t="s">
        <v>55</v>
      </c>
      <c r="E19" s="92"/>
      <c r="F19" s="93"/>
      <c r="G19" s="91"/>
      <c r="H19" s="94">
        <f aca="true" t="shared" si="1" ref="H19:J21">+H20</f>
        <v>861639</v>
      </c>
      <c r="I19" s="94">
        <f t="shared" si="1"/>
        <v>298190</v>
      </c>
      <c r="J19" s="94">
        <f t="shared" si="1"/>
        <v>298190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30" customFormat="1" ht="19.5">
      <c r="A20" s="97" t="s">
        <v>128</v>
      </c>
      <c r="B20" s="98" t="s">
        <v>48</v>
      </c>
      <c r="C20" s="99" t="s">
        <v>49</v>
      </c>
      <c r="D20" s="100" t="s">
        <v>55</v>
      </c>
      <c r="E20" s="114" t="s">
        <v>221</v>
      </c>
      <c r="F20" s="115" t="s">
        <v>218</v>
      </c>
      <c r="G20" s="103"/>
      <c r="H20" s="104">
        <f t="shared" si="1"/>
        <v>861639</v>
      </c>
      <c r="I20" s="104">
        <f t="shared" si="1"/>
        <v>298190</v>
      </c>
      <c r="J20" s="104">
        <f t="shared" si="1"/>
        <v>298190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30" customFormat="1" ht="19.5">
      <c r="A21" s="105" t="s">
        <v>129</v>
      </c>
      <c r="B21" s="106" t="s">
        <v>48</v>
      </c>
      <c r="C21" s="107" t="s">
        <v>49</v>
      </c>
      <c r="D21" s="108" t="s">
        <v>55</v>
      </c>
      <c r="E21" s="109" t="s">
        <v>222</v>
      </c>
      <c r="F21" s="2" t="s">
        <v>218</v>
      </c>
      <c r="G21" s="110"/>
      <c r="H21" s="111">
        <f t="shared" si="1"/>
        <v>861639</v>
      </c>
      <c r="I21" s="111">
        <f t="shared" si="1"/>
        <v>298190</v>
      </c>
      <c r="J21" s="111">
        <f t="shared" si="1"/>
        <v>298190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10" s="29" customFormat="1" ht="19.5">
      <c r="A22" s="105" t="s">
        <v>105</v>
      </c>
      <c r="B22" s="106" t="s">
        <v>48</v>
      </c>
      <c r="C22" s="107" t="s">
        <v>49</v>
      </c>
      <c r="D22" s="108" t="s">
        <v>55</v>
      </c>
      <c r="E22" s="109" t="s">
        <v>222</v>
      </c>
      <c r="F22" s="2" t="s">
        <v>220</v>
      </c>
      <c r="G22" s="110"/>
      <c r="H22" s="111">
        <f>SUM(H23:H25)</f>
        <v>861639</v>
      </c>
      <c r="I22" s="111">
        <f>SUM(I23:I25)</f>
        <v>298190</v>
      </c>
      <c r="J22" s="111">
        <f>SUM(J23:J25)</f>
        <v>298190</v>
      </c>
    </row>
    <row r="23" spans="1:10" s="29" customFormat="1" ht="52.5" customHeight="1">
      <c r="A23" s="112" t="s">
        <v>56</v>
      </c>
      <c r="B23" s="90" t="s">
        <v>48</v>
      </c>
      <c r="C23" s="90" t="s">
        <v>49</v>
      </c>
      <c r="D23" s="113" t="s">
        <v>55</v>
      </c>
      <c r="E23" s="109" t="s">
        <v>222</v>
      </c>
      <c r="F23" s="2" t="s">
        <v>220</v>
      </c>
      <c r="G23" s="110" t="s">
        <v>51</v>
      </c>
      <c r="H23" s="111">
        <v>419370</v>
      </c>
      <c r="I23" s="111">
        <v>225690</v>
      </c>
      <c r="J23" s="111">
        <v>225690</v>
      </c>
    </row>
    <row r="24" spans="1:10" s="29" customFormat="1" ht="19.5">
      <c r="A24" s="357" t="s">
        <v>223</v>
      </c>
      <c r="B24" s="90" t="s">
        <v>48</v>
      </c>
      <c r="C24" s="90" t="s">
        <v>49</v>
      </c>
      <c r="D24" s="113" t="s">
        <v>55</v>
      </c>
      <c r="E24" s="109" t="s">
        <v>222</v>
      </c>
      <c r="F24" s="2" t="s">
        <v>220</v>
      </c>
      <c r="G24" s="110" t="s">
        <v>58</v>
      </c>
      <c r="H24" s="111">
        <v>440969</v>
      </c>
      <c r="I24" s="111">
        <v>71500</v>
      </c>
      <c r="J24" s="111">
        <v>71500</v>
      </c>
    </row>
    <row r="25" spans="1:10" s="29" customFormat="1" ht="18.75" customHeight="1">
      <c r="A25" s="116" t="s">
        <v>59</v>
      </c>
      <c r="B25" s="90" t="s">
        <v>48</v>
      </c>
      <c r="C25" s="90" t="s">
        <v>49</v>
      </c>
      <c r="D25" s="113" t="s">
        <v>55</v>
      </c>
      <c r="E25" s="109" t="s">
        <v>222</v>
      </c>
      <c r="F25" s="2" t="s">
        <v>220</v>
      </c>
      <c r="G25" s="110" t="s">
        <v>60</v>
      </c>
      <c r="H25" s="111">
        <v>1300</v>
      </c>
      <c r="I25" s="111">
        <v>1000</v>
      </c>
      <c r="J25" s="111">
        <v>1000</v>
      </c>
    </row>
    <row r="26" spans="1:10" s="29" customFormat="1" ht="37.5" hidden="1">
      <c r="A26" s="117" t="s">
        <v>67</v>
      </c>
      <c r="B26" s="95" t="s">
        <v>48</v>
      </c>
      <c r="C26" s="95" t="s">
        <v>49</v>
      </c>
      <c r="D26" s="118" t="s">
        <v>61</v>
      </c>
      <c r="E26" s="118"/>
      <c r="F26" s="119"/>
      <c r="G26" s="120"/>
      <c r="H26" s="121">
        <f>+H27</f>
        <v>0</v>
      </c>
      <c r="I26" s="121">
        <f>+I27</f>
        <v>0</v>
      </c>
      <c r="J26" s="121">
        <f>+J27</f>
        <v>0</v>
      </c>
    </row>
    <row r="27" spans="1:38" s="30" customFormat="1" ht="19.5" hidden="1">
      <c r="A27" s="97" t="s">
        <v>130</v>
      </c>
      <c r="B27" s="98" t="s">
        <v>48</v>
      </c>
      <c r="C27" s="99" t="s">
        <v>49</v>
      </c>
      <c r="D27" s="100" t="s">
        <v>61</v>
      </c>
      <c r="E27" s="114" t="s">
        <v>226</v>
      </c>
      <c r="F27" s="115" t="s">
        <v>218</v>
      </c>
      <c r="G27" s="103"/>
      <c r="H27" s="104">
        <f>H28</f>
        <v>0</v>
      </c>
      <c r="I27" s="104">
        <f>I28</f>
        <v>0</v>
      </c>
      <c r="J27" s="104">
        <f>J28</f>
        <v>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30" customFormat="1" ht="19.5" hidden="1">
      <c r="A28" s="105" t="s">
        <v>132</v>
      </c>
      <c r="B28" s="106" t="s">
        <v>48</v>
      </c>
      <c r="C28" s="107" t="s">
        <v>49</v>
      </c>
      <c r="D28" s="108" t="s">
        <v>61</v>
      </c>
      <c r="E28" s="109" t="s">
        <v>227</v>
      </c>
      <c r="F28" s="2" t="s">
        <v>218</v>
      </c>
      <c r="G28" s="110"/>
      <c r="H28" s="111">
        <f>+H29</f>
        <v>0</v>
      </c>
      <c r="I28" s="111">
        <f>+I29</f>
        <v>0</v>
      </c>
      <c r="J28" s="111">
        <f>+J29</f>
        <v>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10" s="29" customFormat="1" ht="37.5" hidden="1">
      <c r="A29" s="122" t="s">
        <v>134</v>
      </c>
      <c r="B29" s="106" t="s">
        <v>48</v>
      </c>
      <c r="C29" s="107" t="s">
        <v>49</v>
      </c>
      <c r="D29" s="108" t="s">
        <v>61</v>
      </c>
      <c r="E29" s="109" t="s">
        <v>131</v>
      </c>
      <c r="F29" s="2" t="s">
        <v>133</v>
      </c>
      <c r="G29" s="110"/>
      <c r="H29" s="111">
        <f>SUM(H30:H31)</f>
        <v>0</v>
      </c>
      <c r="I29" s="111">
        <f>SUM(I30:I31)</f>
        <v>0</v>
      </c>
      <c r="J29" s="111">
        <f>SUM(J30:J31)</f>
        <v>0</v>
      </c>
    </row>
    <row r="30" spans="1:13" s="29" customFormat="1" ht="27.75" customHeight="1" hidden="1">
      <c r="A30" s="112" t="s">
        <v>62</v>
      </c>
      <c r="B30" s="90" t="s">
        <v>48</v>
      </c>
      <c r="C30" s="90" t="s">
        <v>49</v>
      </c>
      <c r="D30" s="113" t="s">
        <v>61</v>
      </c>
      <c r="E30" s="109" t="s">
        <v>131</v>
      </c>
      <c r="F30" s="2" t="s">
        <v>133</v>
      </c>
      <c r="G30" s="110" t="s">
        <v>63</v>
      </c>
      <c r="H30" s="111"/>
      <c r="I30" s="111"/>
      <c r="J30" s="111"/>
      <c r="K30" s="268"/>
      <c r="L30" s="268"/>
      <c r="M30" s="268"/>
    </row>
    <row r="31" spans="1:10" s="29" customFormat="1" ht="19.5" hidden="1">
      <c r="A31" s="116"/>
      <c r="B31" s="90"/>
      <c r="C31" s="90"/>
      <c r="D31" s="113"/>
      <c r="E31" s="109"/>
      <c r="F31" s="2"/>
      <c r="G31" s="110" t="s">
        <v>182</v>
      </c>
      <c r="H31" s="111"/>
      <c r="I31" s="111"/>
      <c r="J31" s="111"/>
    </row>
    <row r="32" spans="1:10" s="25" customFormat="1" ht="18.75" hidden="1">
      <c r="A32" s="124" t="s">
        <v>64</v>
      </c>
      <c r="B32" s="95" t="s">
        <v>48</v>
      </c>
      <c r="C32" s="93" t="s">
        <v>49</v>
      </c>
      <c r="D32" s="91" t="s">
        <v>65</v>
      </c>
      <c r="E32" s="14"/>
      <c r="F32" s="17"/>
      <c r="G32" s="125"/>
      <c r="H32" s="94">
        <f aca="true" t="shared" si="2" ref="H32:J33">H33</f>
        <v>0</v>
      </c>
      <c r="I32" s="94">
        <f t="shared" si="2"/>
        <v>0</v>
      </c>
      <c r="J32" s="94">
        <f t="shared" si="2"/>
        <v>0</v>
      </c>
    </row>
    <row r="33" spans="1:10" s="25" customFormat="1" ht="18.75" hidden="1">
      <c r="A33" s="126" t="s">
        <v>138</v>
      </c>
      <c r="B33" s="98" t="s">
        <v>48</v>
      </c>
      <c r="C33" s="127" t="s">
        <v>49</v>
      </c>
      <c r="D33" s="128" t="s">
        <v>65</v>
      </c>
      <c r="E33" s="129" t="s">
        <v>228</v>
      </c>
      <c r="F33" s="130" t="s">
        <v>218</v>
      </c>
      <c r="G33" s="131"/>
      <c r="H33" s="94">
        <f t="shared" si="2"/>
        <v>0</v>
      </c>
      <c r="I33" s="94">
        <f t="shared" si="2"/>
        <v>0</v>
      </c>
      <c r="J33" s="94">
        <f t="shared" si="2"/>
        <v>0</v>
      </c>
    </row>
    <row r="34" spans="1:38" s="30" customFormat="1" ht="19.5" hidden="1">
      <c r="A34" s="105" t="s">
        <v>142</v>
      </c>
      <c r="B34" s="106" t="s">
        <v>48</v>
      </c>
      <c r="C34" s="107" t="s">
        <v>49</v>
      </c>
      <c r="D34" s="108" t="s">
        <v>65</v>
      </c>
      <c r="E34" s="132" t="s">
        <v>229</v>
      </c>
      <c r="F34" s="133" t="s">
        <v>218</v>
      </c>
      <c r="G34" s="110"/>
      <c r="H34" s="111">
        <f aca="true" t="shared" si="3" ref="H34:J35">+H35</f>
        <v>0</v>
      </c>
      <c r="I34" s="111">
        <f t="shared" si="3"/>
        <v>0</v>
      </c>
      <c r="J34" s="111">
        <f t="shared" si="3"/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30" customFormat="1" ht="19.5" hidden="1">
      <c r="A35" s="105" t="s">
        <v>143</v>
      </c>
      <c r="B35" s="106" t="s">
        <v>48</v>
      </c>
      <c r="C35" s="107" t="s">
        <v>49</v>
      </c>
      <c r="D35" s="108" t="s">
        <v>65</v>
      </c>
      <c r="E35" s="132" t="s">
        <v>229</v>
      </c>
      <c r="F35" s="133" t="s">
        <v>230</v>
      </c>
      <c r="G35" s="110"/>
      <c r="H35" s="111">
        <f t="shared" si="3"/>
        <v>0</v>
      </c>
      <c r="I35" s="111">
        <f t="shared" si="3"/>
        <v>0</v>
      </c>
      <c r="J35" s="111">
        <f t="shared" si="3"/>
        <v>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10" s="25" customFormat="1" ht="18" customHeight="1" hidden="1">
      <c r="A36" s="134" t="s">
        <v>57</v>
      </c>
      <c r="B36" s="90" t="s">
        <v>48</v>
      </c>
      <c r="C36" s="90" t="s">
        <v>49</v>
      </c>
      <c r="D36" s="90" t="s">
        <v>65</v>
      </c>
      <c r="E36" s="132" t="s">
        <v>229</v>
      </c>
      <c r="F36" s="133" t="s">
        <v>230</v>
      </c>
      <c r="G36" s="90" t="s">
        <v>58</v>
      </c>
      <c r="H36" s="123"/>
      <c r="I36" s="123"/>
      <c r="J36" s="123"/>
    </row>
    <row r="37" spans="1:10" s="22" customFormat="1" ht="20.25" customHeight="1" hidden="1">
      <c r="A37" s="117" t="s">
        <v>146</v>
      </c>
      <c r="B37" s="95" t="s">
        <v>48</v>
      </c>
      <c r="C37" s="95" t="s">
        <v>49</v>
      </c>
      <c r="D37" s="135">
        <v>11</v>
      </c>
      <c r="E37" s="14"/>
      <c r="F37" s="17"/>
      <c r="G37" s="90"/>
      <c r="H37" s="94">
        <f aca="true" t="shared" si="4" ref="H37:J40">H38</f>
        <v>0</v>
      </c>
      <c r="I37" s="94">
        <f t="shared" si="4"/>
        <v>0</v>
      </c>
      <c r="J37" s="94">
        <f t="shared" si="4"/>
        <v>0</v>
      </c>
    </row>
    <row r="38" spans="1:10" s="22" customFormat="1" ht="20.25" customHeight="1" hidden="1">
      <c r="A38" s="112" t="s">
        <v>68</v>
      </c>
      <c r="B38" s="98" t="s">
        <v>48</v>
      </c>
      <c r="C38" s="90" t="s">
        <v>49</v>
      </c>
      <c r="D38" s="136">
        <v>11</v>
      </c>
      <c r="E38" s="137" t="s">
        <v>144</v>
      </c>
      <c r="F38" s="138" t="s">
        <v>103</v>
      </c>
      <c r="G38" s="139"/>
      <c r="H38" s="140">
        <f t="shared" si="4"/>
        <v>0</v>
      </c>
      <c r="I38" s="140">
        <f t="shared" si="4"/>
        <v>0</v>
      </c>
      <c r="J38" s="140">
        <f t="shared" si="4"/>
        <v>0</v>
      </c>
    </row>
    <row r="39" spans="1:10" s="22" customFormat="1" ht="20.25" customHeight="1" hidden="1">
      <c r="A39" s="112" t="s">
        <v>69</v>
      </c>
      <c r="B39" s="106" t="s">
        <v>48</v>
      </c>
      <c r="C39" s="90" t="s">
        <v>49</v>
      </c>
      <c r="D39" s="136">
        <v>11</v>
      </c>
      <c r="E39" s="137" t="s">
        <v>145</v>
      </c>
      <c r="F39" s="141" t="s">
        <v>103</v>
      </c>
      <c r="G39" s="139"/>
      <c r="H39" s="140">
        <f t="shared" si="4"/>
        <v>0</v>
      </c>
      <c r="I39" s="140">
        <f t="shared" si="4"/>
        <v>0</v>
      </c>
      <c r="J39" s="140">
        <f t="shared" si="4"/>
        <v>0</v>
      </c>
    </row>
    <row r="40" spans="1:10" s="22" customFormat="1" ht="18.75" hidden="1">
      <c r="A40" s="116" t="s">
        <v>147</v>
      </c>
      <c r="B40" s="106" t="s">
        <v>48</v>
      </c>
      <c r="C40" s="90" t="s">
        <v>49</v>
      </c>
      <c r="D40" s="136">
        <v>11</v>
      </c>
      <c r="E40" s="142" t="s">
        <v>145</v>
      </c>
      <c r="F40" s="143">
        <v>1403</v>
      </c>
      <c r="G40" s="139"/>
      <c r="H40" s="140">
        <f t="shared" si="4"/>
        <v>0</v>
      </c>
      <c r="I40" s="140">
        <f t="shared" si="4"/>
        <v>0</v>
      </c>
      <c r="J40" s="140">
        <f t="shared" si="4"/>
        <v>0</v>
      </c>
    </row>
    <row r="41" spans="1:10" s="22" customFormat="1" ht="20.25" customHeight="1" hidden="1">
      <c r="A41" s="116" t="s">
        <v>59</v>
      </c>
      <c r="B41" s="90" t="s">
        <v>48</v>
      </c>
      <c r="C41" s="90" t="s">
        <v>49</v>
      </c>
      <c r="D41" s="144">
        <v>11</v>
      </c>
      <c r="E41" s="137" t="s">
        <v>145</v>
      </c>
      <c r="F41" s="145">
        <v>1403</v>
      </c>
      <c r="G41" s="90" t="s">
        <v>60</v>
      </c>
      <c r="H41" s="36"/>
      <c r="I41" s="36"/>
      <c r="J41" s="36"/>
    </row>
    <row r="42" spans="1:10" s="22" customFormat="1" ht="17.25" customHeight="1">
      <c r="A42" s="96" t="s">
        <v>70</v>
      </c>
      <c r="B42" s="95" t="s">
        <v>48</v>
      </c>
      <c r="C42" s="91" t="s">
        <v>49</v>
      </c>
      <c r="D42" s="92" t="s">
        <v>71</v>
      </c>
      <c r="E42" s="146"/>
      <c r="F42" s="16"/>
      <c r="G42" s="93"/>
      <c r="H42" s="94">
        <f>H47+H60+H65+H70</f>
        <v>299840</v>
      </c>
      <c r="I42" s="94">
        <f>I47+I60+I65+I70</f>
        <v>47000</v>
      </c>
      <c r="J42" s="94">
        <f>J47+J60+J65+J70</f>
        <v>47000</v>
      </c>
    </row>
    <row r="43" spans="1:10" s="32" customFormat="1" ht="20.25" customHeight="1" hidden="1">
      <c r="A43" s="117"/>
      <c r="B43" s="98"/>
      <c r="C43" s="95"/>
      <c r="D43" s="118"/>
      <c r="E43" s="147"/>
      <c r="F43" s="148"/>
      <c r="G43" s="120"/>
      <c r="H43" s="94"/>
      <c r="I43" s="94"/>
      <c r="J43" s="94"/>
    </row>
    <row r="44" spans="1:10" s="32" customFormat="1" ht="24.75" customHeight="1" hidden="1">
      <c r="A44" s="112"/>
      <c r="B44" s="106"/>
      <c r="C44" s="90"/>
      <c r="D44" s="113"/>
      <c r="E44" s="137"/>
      <c r="F44" s="141"/>
      <c r="G44" s="149"/>
      <c r="H44" s="150"/>
      <c r="I44" s="150"/>
      <c r="J44" s="150"/>
    </row>
    <row r="45" spans="1:10" s="22" customFormat="1" ht="24.75" customHeight="1" hidden="1">
      <c r="A45" s="151"/>
      <c r="B45" s="106"/>
      <c r="C45" s="152"/>
      <c r="D45" s="153"/>
      <c r="E45" s="142"/>
      <c r="F45" s="143"/>
      <c r="G45" s="149"/>
      <c r="H45" s="150"/>
      <c r="I45" s="150"/>
      <c r="J45" s="150"/>
    </row>
    <row r="46" spans="1:10" s="22" customFormat="1" ht="33.75" customHeight="1" hidden="1">
      <c r="A46" s="154"/>
      <c r="B46" s="90"/>
      <c r="C46" s="155"/>
      <c r="D46" s="155"/>
      <c r="E46" s="137"/>
      <c r="F46" s="145"/>
      <c r="G46" s="155"/>
      <c r="H46" s="36"/>
      <c r="I46" s="36"/>
      <c r="J46" s="36"/>
    </row>
    <row r="47" spans="1:10" s="32" customFormat="1" ht="56.25">
      <c r="A47" s="117" t="s">
        <v>389</v>
      </c>
      <c r="B47" s="98" t="s">
        <v>48</v>
      </c>
      <c r="C47" s="95" t="s">
        <v>49</v>
      </c>
      <c r="D47" s="118" t="s">
        <v>71</v>
      </c>
      <c r="E47" s="147" t="s">
        <v>237</v>
      </c>
      <c r="F47" s="148" t="s">
        <v>218</v>
      </c>
      <c r="G47" s="120"/>
      <c r="H47" s="94">
        <f>+H48</f>
        <v>112300</v>
      </c>
      <c r="I47" s="94">
        <f>+I48</f>
        <v>40000</v>
      </c>
      <c r="J47" s="94">
        <f>+J48</f>
        <v>40000</v>
      </c>
    </row>
    <row r="48" spans="1:10" s="32" customFormat="1" ht="56.25">
      <c r="A48" s="112" t="s">
        <v>380</v>
      </c>
      <c r="B48" s="106" t="s">
        <v>48</v>
      </c>
      <c r="C48" s="90" t="s">
        <v>49</v>
      </c>
      <c r="D48" s="113" t="s">
        <v>71</v>
      </c>
      <c r="E48" s="156" t="s">
        <v>238</v>
      </c>
      <c r="F48" s="157" t="s">
        <v>218</v>
      </c>
      <c r="G48" s="139"/>
      <c r="H48" s="140">
        <f>H49</f>
        <v>112300</v>
      </c>
      <c r="I48" s="140">
        <v>40000</v>
      </c>
      <c r="J48" s="140">
        <f>J49</f>
        <v>40000</v>
      </c>
    </row>
    <row r="49" spans="1:10" s="32" customFormat="1" ht="56.25">
      <c r="A49" s="359" t="s">
        <v>372</v>
      </c>
      <c r="B49" s="106" t="s">
        <v>48</v>
      </c>
      <c r="C49" s="90" t="s">
        <v>49</v>
      </c>
      <c r="D49" s="113" t="s">
        <v>71</v>
      </c>
      <c r="E49" s="142" t="s">
        <v>337</v>
      </c>
      <c r="F49" s="169" t="s">
        <v>218</v>
      </c>
      <c r="G49" s="139"/>
      <c r="H49" s="140">
        <f>H50</f>
        <v>112300</v>
      </c>
      <c r="I49" s="140">
        <v>40000</v>
      </c>
      <c r="J49" s="140">
        <f>J52</f>
        <v>40000</v>
      </c>
    </row>
    <row r="50" spans="1:249" s="29" customFormat="1" ht="32.25" customHeight="1">
      <c r="A50" s="329" t="s">
        <v>113</v>
      </c>
      <c r="B50" s="106" t="s">
        <v>48</v>
      </c>
      <c r="C50" s="107" t="s">
        <v>49</v>
      </c>
      <c r="D50" s="108" t="s">
        <v>71</v>
      </c>
      <c r="E50" s="132" t="s">
        <v>337</v>
      </c>
      <c r="F50" s="133" t="s">
        <v>338</v>
      </c>
      <c r="G50" s="158"/>
      <c r="H50" s="369">
        <f>H52</f>
        <v>112300</v>
      </c>
      <c r="I50" s="369">
        <f>I52</f>
        <v>40000</v>
      </c>
      <c r="J50" s="369">
        <f>J52</f>
        <v>40000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</row>
    <row r="51" spans="1:249" s="29" customFormat="1" ht="35.25" customHeight="1" hidden="1">
      <c r="A51" s="269" t="s">
        <v>56</v>
      </c>
      <c r="B51" s="270" t="s">
        <v>48</v>
      </c>
      <c r="C51" s="271" t="s">
        <v>49</v>
      </c>
      <c r="D51" s="272" t="s">
        <v>71</v>
      </c>
      <c r="E51" s="410" t="s">
        <v>339</v>
      </c>
      <c r="F51" s="411"/>
      <c r="G51" s="274" t="s">
        <v>51</v>
      </c>
      <c r="H51" s="273"/>
      <c r="I51" s="273"/>
      <c r="J51" s="273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</row>
    <row r="52" spans="1:249" s="29" customFormat="1" ht="19.5">
      <c r="A52" s="159" t="s">
        <v>57</v>
      </c>
      <c r="B52" s="90" t="s">
        <v>48</v>
      </c>
      <c r="C52" s="90" t="s">
        <v>49</v>
      </c>
      <c r="D52" s="90" t="s">
        <v>71</v>
      </c>
      <c r="E52" s="132" t="s">
        <v>337</v>
      </c>
      <c r="F52" s="133" t="s">
        <v>338</v>
      </c>
      <c r="G52" s="90" t="s">
        <v>58</v>
      </c>
      <c r="H52" s="36">
        <v>112300</v>
      </c>
      <c r="I52" s="36">
        <v>40000</v>
      </c>
      <c r="J52" s="36">
        <v>40000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</row>
    <row r="53" spans="1:249" s="29" customFormat="1" ht="19.5" customHeight="1">
      <c r="A53" s="105" t="s">
        <v>129</v>
      </c>
      <c r="B53" s="90"/>
      <c r="C53" s="90" t="s">
        <v>49</v>
      </c>
      <c r="D53" s="90" t="s">
        <v>71</v>
      </c>
      <c r="E53" s="395" t="s">
        <v>398</v>
      </c>
      <c r="F53" s="396"/>
      <c r="G53" s="90"/>
      <c r="H53" s="371">
        <f>H54</f>
        <v>30400</v>
      </c>
      <c r="I53" s="373">
        <v>0</v>
      </c>
      <c r="J53" s="373">
        <v>0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</row>
    <row r="54" spans="1:249" s="29" customFormat="1" ht="37.5">
      <c r="A54" s="372" t="s">
        <v>225</v>
      </c>
      <c r="B54" s="90"/>
      <c r="C54" s="90" t="s">
        <v>49</v>
      </c>
      <c r="D54" s="90" t="s">
        <v>71</v>
      </c>
      <c r="E54" s="395" t="s">
        <v>397</v>
      </c>
      <c r="F54" s="396"/>
      <c r="G54" s="90"/>
      <c r="H54" s="371">
        <f>H55</f>
        <v>30400</v>
      </c>
      <c r="I54" s="373">
        <v>0</v>
      </c>
      <c r="J54" s="373">
        <v>0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</row>
    <row r="55" spans="1:249" s="29" customFormat="1" ht="54" customHeight="1">
      <c r="A55" s="112" t="s">
        <v>56</v>
      </c>
      <c r="B55" s="90"/>
      <c r="C55" s="90" t="s">
        <v>49</v>
      </c>
      <c r="D55" s="90" t="s">
        <v>71</v>
      </c>
      <c r="E55" s="395" t="s">
        <v>397</v>
      </c>
      <c r="F55" s="396"/>
      <c r="G55" s="90"/>
      <c r="H55" s="371">
        <f>H58+H59</f>
        <v>30400</v>
      </c>
      <c r="I55" s="373">
        <v>0</v>
      </c>
      <c r="J55" s="373">
        <v>0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</row>
    <row r="56" spans="1:249" s="29" customFormat="1" ht="19.5" hidden="1">
      <c r="A56" s="370"/>
      <c r="B56" s="90"/>
      <c r="C56" s="90"/>
      <c r="D56" s="90"/>
      <c r="E56" s="109"/>
      <c r="F56" s="2"/>
      <c r="G56" s="90"/>
      <c r="H56" s="371"/>
      <c r="I56" s="373"/>
      <c r="J56" s="373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</row>
    <row r="57" spans="1:249" s="29" customFormat="1" ht="19.5" hidden="1">
      <c r="A57" s="370"/>
      <c r="B57" s="90"/>
      <c r="C57" s="90"/>
      <c r="D57" s="90"/>
      <c r="E57" s="109"/>
      <c r="F57" s="2"/>
      <c r="G57" s="90"/>
      <c r="H57" s="371"/>
      <c r="I57" s="373"/>
      <c r="J57" s="373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</row>
    <row r="58" spans="1:249" s="29" customFormat="1" ht="53.25" customHeight="1">
      <c r="A58" s="112" t="s">
        <v>56</v>
      </c>
      <c r="B58" s="90"/>
      <c r="C58" s="90" t="s">
        <v>49</v>
      </c>
      <c r="D58" s="90" t="s">
        <v>71</v>
      </c>
      <c r="E58" s="395" t="s">
        <v>397</v>
      </c>
      <c r="F58" s="396"/>
      <c r="G58" s="90" t="s">
        <v>51</v>
      </c>
      <c r="H58" s="371">
        <v>30400</v>
      </c>
      <c r="I58" s="373">
        <v>0</v>
      </c>
      <c r="J58" s="373">
        <v>0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</row>
    <row r="59" spans="1:249" s="29" customFormat="1" ht="19.5" customHeight="1" hidden="1">
      <c r="A59" s="357" t="s">
        <v>223</v>
      </c>
      <c r="B59" s="90"/>
      <c r="C59" s="90" t="s">
        <v>49</v>
      </c>
      <c r="D59" s="90" t="s">
        <v>71</v>
      </c>
      <c r="E59" s="405" t="s">
        <v>397</v>
      </c>
      <c r="F59" s="406"/>
      <c r="G59" s="90" t="s">
        <v>58</v>
      </c>
      <c r="H59" s="371">
        <v>0</v>
      </c>
      <c r="I59" s="373">
        <v>0</v>
      </c>
      <c r="J59" s="373">
        <v>0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</row>
    <row r="60" spans="1:10" s="32" customFormat="1" ht="37.5">
      <c r="A60" s="160" t="s">
        <v>135</v>
      </c>
      <c r="B60" s="98" t="s">
        <v>48</v>
      </c>
      <c r="C60" s="127" t="s">
        <v>49</v>
      </c>
      <c r="D60" s="161">
        <v>13</v>
      </c>
      <c r="E60" s="162" t="s">
        <v>231</v>
      </c>
      <c r="F60" s="163" t="s">
        <v>218</v>
      </c>
      <c r="G60" s="164"/>
      <c r="H60" s="165">
        <f>+H61</f>
        <v>170540</v>
      </c>
      <c r="I60" s="165">
        <f>+I61</f>
        <v>6000</v>
      </c>
      <c r="J60" s="165">
        <f>+J61</f>
        <v>6000</v>
      </c>
    </row>
    <row r="61" spans="1:10" s="22" customFormat="1" ht="18.75">
      <c r="A61" s="112" t="s">
        <v>136</v>
      </c>
      <c r="B61" s="106" t="s">
        <v>48</v>
      </c>
      <c r="C61" s="166" t="s">
        <v>49</v>
      </c>
      <c r="D61" s="167">
        <v>13</v>
      </c>
      <c r="E61" s="168" t="s">
        <v>232</v>
      </c>
      <c r="F61" s="169" t="s">
        <v>218</v>
      </c>
      <c r="G61" s="170"/>
      <c r="H61" s="140">
        <f>H62</f>
        <v>170540</v>
      </c>
      <c r="I61" s="140">
        <f>I62</f>
        <v>6000</v>
      </c>
      <c r="J61" s="140">
        <f>J62</f>
        <v>6000</v>
      </c>
    </row>
    <row r="62" spans="1:10" s="22" customFormat="1" ht="18.75">
      <c r="A62" s="116" t="s">
        <v>137</v>
      </c>
      <c r="B62" s="106" t="s">
        <v>48</v>
      </c>
      <c r="C62" s="171" t="s">
        <v>49</v>
      </c>
      <c r="D62" s="167">
        <v>13</v>
      </c>
      <c r="E62" s="168" t="s">
        <v>232</v>
      </c>
      <c r="F62" s="169" t="s">
        <v>233</v>
      </c>
      <c r="G62" s="309"/>
      <c r="H62" s="140">
        <f>H63+H64</f>
        <v>170540</v>
      </c>
      <c r="I62" s="140">
        <f>I63+I64</f>
        <v>6000</v>
      </c>
      <c r="J62" s="140">
        <f>J63+J64</f>
        <v>6000</v>
      </c>
    </row>
    <row r="63" spans="1:10" s="22" customFormat="1" ht="17.25" customHeight="1">
      <c r="A63" s="154" t="s">
        <v>57</v>
      </c>
      <c r="B63" s="90" t="s">
        <v>48</v>
      </c>
      <c r="C63" s="171" t="s">
        <v>49</v>
      </c>
      <c r="D63" s="172">
        <v>13</v>
      </c>
      <c r="E63" s="173" t="s">
        <v>232</v>
      </c>
      <c r="F63" s="138" t="s">
        <v>233</v>
      </c>
      <c r="G63" s="90" t="s">
        <v>58</v>
      </c>
      <c r="H63" s="174">
        <v>156040</v>
      </c>
      <c r="I63" s="174">
        <v>1000</v>
      </c>
      <c r="J63" s="174">
        <v>1000</v>
      </c>
    </row>
    <row r="64" spans="1:10" s="22" customFormat="1" ht="18.75" customHeight="1">
      <c r="A64" s="361" t="s">
        <v>59</v>
      </c>
      <c r="B64" s="7" t="s">
        <v>48</v>
      </c>
      <c r="C64" s="365" t="s">
        <v>49</v>
      </c>
      <c r="D64" s="366">
        <v>13</v>
      </c>
      <c r="E64" s="405" t="s">
        <v>234</v>
      </c>
      <c r="F64" s="406"/>
      <c r="G64" s="367" t="s">
        <v>60</v>
      </c>
      <c r="H64" s="368">
        <v>14500</v>
      </c>
      <c r="I64" s="368">
        <v>5000</v>
      </c>
      <c r="J64" s="368">
        <v>5000</v>
      </c>
    </row>
    <row r="65" spans="1:10" s="22" customFormat="1" ht="18.75">
      <c r="A65" s="175" t="s">
        <v>138</v>
      </c>
      <c r="B65" s="98" t="s">
        <v>48</v>
      </c>
      <c r="C65" s="176" t="s">
        <v>49</v>
      </c>
      <c r="D65" s="176" t="s">
        <v>71</v>
      </c>
      <c r="E65" s="177" t="s">
        <v>228</v>
      </c>
      <c r="F65" s="148" t="s">
        <v>218</v>
      </c>
      <c r="G65" s="178"/>
      <c r="H65" s="94">
        <f aca="true" t="shared" si="5" ref="H65:J66">+H66</f>
        <v>17000</v>
      </c>
      <c r="I65" s="94">
        <f t="shared" si="5"/>
        <v>1000</v>
      </c>
      <c r="J65" s="94">
        <f t="shared" si="5"/>
        <v>1000</v>
      </c>
    </row>
    <row r="66" spans="1:10" s="22" customFormat="1" ht="18.75">
      <c r="A66" s="179" t="s">
        <v>140</v>
      </c>
      <c r="B66" s="106" t="s">
        <v>48</v>
      </c>
      <c r="C66" s="125" t="s">
        <v>49</v>
      </c>
      <c r="D66" s="125" t="s">
        <v>71</v>
      </c>
      <c r="E66" s="327" t="s">
        <v>235</v>
      </c>
      <c r="F66" s="169" t="s">
        <v>218</v>
      </c>
      <c r="G66" s="180"/>
      <c r="H66" s="140">
        <f t="shared" si="5"/>
        <v>17000</v>
      </c>
      <c r="I66" s="140">
        <f t="shared" si="5"/>
        <v>1000</v>
      </c>
      <c r="J66" s="140">
        <f t="shared" si="5"/>
        <v>1000</v>
      </c>
    </row>
    <row r="67" spans="1:255" s="34" customFormat="1" ht="19.5">
      <c r="A67" s="116" t="s">
        <v>169</v>
      </c>
      <c r="B67" s="228" t="s">
        <v>48</v>
      </c>
      <c r="C67" s="7" t="s">
        <v>49</v>
      </c>
      <c r="D67" s="7">
        <v>13</v>
      </c>
      <c r="E67" s="229" t="s">
        <v>235</v>
      </c>
      <c r="F67" s="230" t="s">
        <v>236</v>
      </c>
      <c r="G67" s="7"/>
      <c r="H67" s="231">
        <f>SUM(H68:H68)</f>
        <v>17000</v>
      </c>
      <c r="I67" s="231">
        <f>SUM(I68:I68)</f>
        <v>1000</v>
      </c>
      <c r="J67" s="231">
        <f>SUM(J68:J68)</f>
        <v>1000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4" customFormat="1" ht="19.5">
      <c r="A68" s="154" t="s">
        <v>57</v>
      </c>
      <c r="B68" s="7" t="s">
        <v>48</v>
      </c>
      <c r="C68" s="7" t="s">
        <v>49</v>
      </c>
      <c r="D68" s="7">
        <v>13</v>
      </c>
      <c r="E68" s="229" t="s">
        <v>235</v>
      </c>
      <c r="F68" s="230" t="s">
        <v>236</v>
      </c>
      <c r="G68" s="7" t="s">
        <v>58</v>
      </c>
      <c r="H68" s="231">
        <v>17000</v>
      </c>
      <c r="I68" s="231">
        <v>1000</v>
      </c>
      <c r="J68" s="231">
        <v>1000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4" customFormat="1" ht="19.5" hidden="1">
      <c r="A69" s="105" t="s">
        <v>129</v>
      </c>
      <c r="B69" s="7" t="s">
        <v>48</v>
      </c>
      <c r="C69" s="7" t="s">
        <v>49</v>
      </c>
      <c r="D69" s="267" t="s">
        <v>71</v>
      </c>
      <c r="E69" s="229" t="s">
        <v>222</v>
      </c>
      <c r="F69" s="230" t="s">
        <v>218</v>
      </c>
      <c r="G69" s="345"/>
      <c r="H69" s="231">
        <f>H70</f>
        <v>0</v>
      </c>
      <c r="I69" s="231">
        <f>I70</f>
        <v>0</v>
      </c>
      <c r="J69" s="231">
        <f>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4" customFormat="1" ht="36" hidden="1">
      <c r="A70" s="329" t="s">
        <v>225</v>
      </c>
      <c r="B70" s="7" t="s">
        <v>48</v>
      </c>
      <c r="C70" s="7" t="s">
        <v>49</v>
      </c>
      <c r="D70" s="267" t="s">
        <v>71</v>
      </c>
      <c r="E70" s="229" t="s">
        <v>222</v>
      </c>
      <c r="F70" s="230" t="s">
        <v>224</v>
      </c>
      <c r="G70" s="345"/>
      <c r="H70" s="231">
        <f>H71+H72</f>
        <v>0</v>
      </c>
      <c r="I70" s="231">
        <f>I71+I72</f>
        <v>0</v>
      </c>
      <c r="J70" s="231">
        <f>J71+J72</f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4" customFormat="1" ht="56.25" hidden="1">
      <c r="A71" s="112" t="s">
        <v>56</v>
      </c>
      <c r="B71" s="7" t="s">
        <v>48</v>
      </c>
      <c r="C71" s="7" t="s">
        <v>49</v>
      </c>
      <c r="D71" s="267" t="s">
        <v>71</v>
      </c>
      <c r="E71" s="229" t="s">
        <v>222</v>
      </c>
      <c r="F71" s="230" t="s">
        <v>224</v>
      </c>
      <c r="G71" s="345" t="s">
        <v>51</v>
      </c>
      <c r="H71" s="231"/>
      <c r="I71" s="231"/>
      <c r="J71" s="231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4" customFormat="1" ht="19.5" hidden="1">
      <c r="A72" s="116" t="s">
        <v>57</v>
      </c>
      <c r="B72" s="344" t="s">
        <v>48</v>
      </c>
      <c r="C72" s="7" t="s">
        <v>49</v>
      </c>
      <c r="D72" s="267" t="s">
        <v>71</v>
      </c>
      <c r="E72" s="229" t="s">
        <v>222</v>
      </c>
      <c r="F72" s="230" t="s">
        <v>224</v>
      </c>
      <c r="G72" s="345" t="s">
        <v>58</v>
      </c>
      <c r="H72" s="231"/>
      <c r="I72" s="231"/>
      <c r="J72" s="231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10" s="22" customFormat="1" ht="18.75">
      <c r="A73" s="182" t="s">
        <v>72</v>
      </c>
      <c r="B73" s="183" t="s">
        <v>48</v>
      </c>
      <c r="C73" s="184" t="s">
        <v>50</v>
      </c>
      <c r="D73" s="185"/>
      <c r="E73" s="186"/>
      <c r="F73" s="187"/>
      <c r="G73" s="188"/>
      <c r="H73" s="94">
        <f>+H74</f>
        <v>69019</v>
      </c>
      <c r="I73" s="94">
        <f>+I74</f>
        <v>69019</v>
      </c>
      <c r="J73" s="94">
        <f>+J74</f>
        <v>69019</v>
      </c>
    </row>
    <row r="74" spans="1:10" s="22" customFormat="1" ht="18.75">
      <c r="A74" s="182" t="s">
        <v>73</v>
      </c>
      <c r="B74" s="95" t="s">
        <v>48</v>
      </c>
      <c r="C74" s="184" t="s">
        <v>50</v>
      </c>
      <c r="D74" s="184" t="s">
        <v>74</v>
      </c>
      <c r="E74" s="189"/>
      <c r="F74" s="190"/>
      <c r="G74" s="184"/>
      <c r="H74" s="94">
        <f aca="true" t="shared" si="6" ref="H74:J76">H75</f>
        <v>69019</v>
      </c>
      <c r="I74" s="94">
        <f t="shared" si="6"/>
        <v>69019</v>
      </c>
      <c r="J74" s="94">
        <f t="shared" si="6"/>
        <v>69019</v>
      </c>
    </row>
    <row r="75" spans="1:10" s="32" customFormat="1" ht="18.75">
      <c r="A75" s="175" t="s">
        <v>138</v>
      </c>
      <c r="B75" s="98" t="s">
        <v>48</v>
      </c>
      <c r="C75" s="176" t="s">
        <v>50</v>
      </c>
      <c r="D75" s="176" t="s">
        <v>74</v>
      </c>
      <c r="E75" s="177" t="s">
        <v>228</v>
      </c>
      <c r="F75" s="148" t="s">
        <v>218</v>
      </c>
      <c r="G75" s="178"/>
      <c r="H75" s="94">
        <f t="shared" si="6"/>
        <v>69019</v>
      </c>
      <c r="I75" s="94">
        <f t="shared" si="6"/>
        <v>69019</v>
      </c>
      <c r="J75" s="94">
        <f t="shared" si="6"/>
        <v>69019</v>
      </c>
    </row>
    <row r="76" spans="1:10" s="22" customFormat="1" ht="18.75">
      <c r="A76" s="179" t="s">
        <v>140</v>
      </c>
      <c r="B76" s="106" t="s">
        <v>48</v>
      </c>
      <c r="C76" s="125" t="s">
        <v>50</v>
      </c>
      <c r="D76" s="125" t="s">
        <v>74</v>
      </c>
      <c r="E76" s="327" t="s">
        <v>235</v>
      </c>
      <c r="F76" s="169" t="s">
        <v>218</v>
      </c>
      <c r="G76" s="180"/>
      <c r="H76" s="140">
        <f t="shared" si="6"/>
        <v>69019</v>
      </c>
      <c r="I76" s="140">
        <f t="shared" si="6"/>
        <v>69019</v>
      </c>
      <c r="J76" s="140">
        <f t="shared" si="6"/>
        <v>69019</v>
      </c>
    </row>
    <row r="77" spans="1:10" s="22" customFormat="1" ht="37.5">
      <c r="A77" s="179" t="s">
        <v>141</v>
      </c>
      <c r="B77" s="106" t="s">
        <v>48</v>
      </c>
      <c r="C77" s="191" t="s">
        <v>50</v>
      </c>
      <c r="D77" s="191" t="s">
        <v>74</v>
      </c>
      <c r="E77" s="327" t="s">
        <v>235</v>
      </c>
      <c r="F77" s="169" t="s">
        <v>239</v>
      </c>
      <c r="G77" s="191"/>
      <c r="H77" s="140">
        <f>SUM(H78:H79)</f>
        <v>69019</v>
      </c>
      <c r="I77" s="140">
        <f>SUM(I78:I79)</f>
        <v>69019</v>
      </c>
      <c r="J77" s="140">
        <f>SUM(J78:J79)</f>
        <v>69019</v>
      </c>
    </row>
    <row r="78" spans="1:10" s="22" customFormat="1" ht="39.75" customHeight="1" hidden="1">
      <c r="A78" s="112" t="s">
        <v>56</v>
      </c>
      <c r="B78" s="90" t="s">
        <v>48</v>
      </c>
      <c r="C78" s="90" t="s">
        <v>50</v>
      </c>
      <c r="D78" s="90" t="s">
        <v>74</v>
      </c>
      <c r="E78" s="327" t="s">
        <v>235</v>
      </c>
      <c r="F78" s="232" t="s">
        <v>239</v>
      </c>
      <c r="G78" s="90" t="s">
        <v>51</v>
      </c>
      <c r="H78" s="353">
        <v>0</v>
      </c>
      <c r="I78" s="353">
        <v>0</v>
      </c>
      <c r="J78" s="353">
        <v>0</v>
      </c>
    </row>
    <row r="79" spans="1:10" s="22" customFormat="1" ht="23.25" customHeight="1">
      <c r="A79" s="116" t="s">
        <v>57</v>
      </c>
      <c r="B79" s="90" t="s">
        <v>48</v>
      </c>
      <c r="C79" s="90" t="s">
        <v>50</v>
      </c>
      <c r="D79" s="90" t="s">
        <v>74</v>
      </c>
      <c r="E79" s="327" t="s">
        <v>235</v>
      </c>
      <c r="F79" s="232" t="s">
        <v>239</v>
      </c>
      <c r="G79" s="90" t="s">
        <v>58</v>
      </c>
      <c r="H79" s="36">
        <v>69019</v>
      </c>
      <c r="I79" s="353">
        <v>69019</v>
      </c>
      <c r="J79" s="353">
        <v>69019</v>
      </c>
    </row>
    <row r="80" spans="1:10" s="37" customFormat="1" ht="28.5" customHeight="1">
      <c r="A80" s="89" t="s">
        <v>75</v>
      </c>
      <c r="B80" s="183" t="s">
        <v>48</v>
      </c>
      <c r="C80" s="192" t="s">
        <v>74</v>
      </c>
      <c r="D80" s="192"/>
      <c r="E80" s="186"/>
      <c r="F80" s="187"/>
      <c r="G80" s="192"/>
      <c r="H80" s="193">
        <f>+H81+H91</f>
        <v>3000</v>
      </c>
      <c r="I80" s="193">
        <f>+I81+I91</f>
        <v>3000</v>
      </c>
      <c r="J80" s="193">
        <f>+J81+J91</f>
        <v>3000</v>
      </c>
    </row>
    <row r="81" spans="1:10" s="37" customFormat="1" ht="22.5" customHeight="1">
      <c r="A81" s="374" t="s">
        <v>164</v>
      </c>
      <c r="B81" s="95" t="s">
        <v>48</v>
      </c>
      <c r="C81" s="192" t="s">
        <v>74</v>
      </c>
      <c r="D81" s="192" t="s">
        <v>94</v>
      </c>
      <c r="E81" s="189"/>
      <c r="F81" s="190"/>
      <c r="G81" s="91"/>
      <c r="H81" s="94">
        <f>H82</f>
        <v>3000</v>
      </c>
      <c r="I81" s="94">
        <f>I82</f>
        <v>3000</v>
      </c>
      <c r="J81" s="94">
        <f>J82</f>
        <v>3000</v>
      </c>
    </row>
    <row r="82" spans="1:10" s="38" customFormat="1" ht="61.5" customHeight="1">
      <c r="A82" s="233" t="s">
        <v>393</v>
      </c>
      <c r="B82" s="234" t="s">
        <v>48</v>
      </c>
      <c r="C82" s="235" t="s">
        <v>74</v>
      </c>
      <c r="D82" s="235" t="s">
        <v>94</v>
      </c>
      <c r="E82" s="177" t="s">
        <v>240</v>
      </c>
      <c r="F82" s="148" t="s">
        <v>218</v>
      </c>
      <c r="G82" s="95"/>
      <c r="H82" s="121">
        <f>H87+H83</f>
        <v>3000</v>
      </c>
      <c r="I82" s="121">
        <f>I87+I83</f>
        <v>3000</v>
      </c>
      <c r="J82" s="121">
        <f>J87+J83</f>
        <v>3000</v>
      </c>
    </row>
    <row r="83" spans="1:10" s="37" customFormat="1" ht="24.75" customHeight="1" hidden="1">
      <c r="A83" s="331" t="s">
        <v>245</v>
      </c>
      <c r="B83" s="228" t="s">
        <v>48</v>
      </c>
      <c r="C83" s="7" t="s">
        <v>74</v>
      </c>
      <c r="D83" s="7" t="s">
        <v>94</v>
      </c>
      <c r="E83" s="327" t="s">
        <v>241</v>
      </c>
      <c r="F83" s="169" t="s">
        <v>218</v>
      </c>
      <c r="G83" s="90"/>
      <c r="H83" s="36">
        <f aca="true" t="shared" si="7" ref="H83:J84">H84</f>
        <v>0</v>
      </c>
      <c r="I83" s="36">
        <f t="shared" si="7"/>
        <v>0</v>
      </c>
      <c r="J83" s="36">
        <f t="shared" si="7"/>
        <v>0</v>
      </c>
    </row>
    <row r="84" spans="1:10" s="37" customFormat="1" ht="22.5" customHeight="1" hidden="1">
      <c r="A84" s="342" t="s">
        <v>248</v>
      </c>
      <c r="B84" s="228" t="s">
        <v>48</v>
      </c>
      <c r="C84" s="7" t="s">
        <v>74</v>
      </c>
      <c r="D84" s="7" t="s">
        <v>94</v>
      </c>
      <c r="E84" s="327" t="s">
        <v>243</v>
      </c>
      <c r="F84" s="169" t="s">
        <v>218</v>
      </c>
      <c r="G84" s="90"/>
      <c r="H84" s="36">
        <f t="shared" si="7"/>
        <v>0</v>
      </c>
      <c r="I84" s="36">
        <f t="shared" si="7"/>
        <v>0</v>
      </c>
      <c r="J84" s="36">
        <f t="shared" si="7"/>
        <v>0</v>
      </c>
    </row>
    <row r="85" spans="1:10" s="22" customFormat="1" ht="22.5" customHeight="1" hidden="1">
      <c r="A85" s="335" t="s">
        <v>290</v>
      </c>
      <c r="B85" s="106" t="s">
        <v>48</v>
      </c>
      <c r="C85" s="194" t="s">
        <v>74</v>
      </c>
      <c r="D85" s="194" t="s">
        <v>94</v>
      </c>
      <c r="E85" s="327" t="s">
        <v>243</v>
      </c>
      <c r="F85" s="169" t="s">
        <v>244</v>
      </c>
      <c r="G85" s="90"/>
      <c r="H85" s="140">
        <f>+H86</f>
        <v>0</v>
      </c>
      <c r="I85" s="140">
        <f>+I86</f>
        <v>0</v>
      </c>
      <c r="J85" s="140">
        <f>+J86</f>
        <v>0</v>
      </c>
    </row>
    <row r="86" spans="1:10" s="22" customFormat="1" ht="20.25" customHeight="1" hidden="1">
      <c r="A86" s="277" t="s">
        <v>57</v>
      </c>
      <c r="B86" s="7" t="s">
        <v>48</v>
      </c>
      <c r="C86" s="236" t="s">
        <v>74</v>
      </c>
      <c r="D86" s="236" t="s">
        <v>94</v>
      </c>
      <c r="E86" s="327" t="s">
        <v>243</v>
      </c>
      <c r="F86" s="169" t="s">
        <v>244</v>
      </c>
      <c r="G86" s="90" t="s">
        <v>58</v>
      </c>
      <c r="H86" s="36"/>
      <c r="I86" s="36"/>
      <c r="J86" s="36"/>
    </row>
    <row r="87" spans="1:10" s="22" customFormat="1" ht="82.5" customHeight="1">
      <c r="A87" s="364" t="s">
        <v>394</v>
      </c>
      <c r="B87" s="7" t="s">
        <v>48</v>
      </c>
      <c r="C87" s="236" t="s">
        <v>74</v>
      </c>
      <c r="D87" s="236" t="s">
        <v>94</v>
      </c>
      <c r="E87" s="399" t="s">
        <v>246</v>
      </c>
      <c r="F87" s="400"/>
      <c r="G87" s="7"/>
      <c r="H87" s="231">
        <f aca="true" t="shared" si="8" ref="H87:J89">H88</f>
        <v>3000</v>
      </c>
      <c r="I87" s="231">
        <f t="shared" si="8"/>
        <v>3000</v>
      </c>
      <c r="J87" s="231">
        <f t="shared" si="8"/>
        <v>3000</v>
      </c>
    </row>
    <row r="88" spans="1:10" s="22" customFormat="1" ht="53.25" customHeight="1">
      <c r="A88" s="362" t="s">
        <v>242</v>
      </c>
      <c r="B88" s="7" t="s">
        <v>48</v>
      </c>
      <c r="C88" s="236" t="s">
        <v>74</v>
      </c>
      <c r="D88" s="236" t="s">
        <v>94</v>
      </c>
      <c r="E88" s="399" t="s">
        <v>395</v>
      </c>
      <c r="F88" s="400"/>
      <c r="G88" s="7"/>
      <c r="H88" s="231">
        <f t="shared" si="8"/>
        <v>3000</v>
      </c>
      <c r="I88" s="231">
        <f t="shared" si="8"/>
        <v>3000</v>
      </c>
      <c r="J88" s="231">
        <f t="shared" si="8"/>
        <v>3000</v>
      </c>
    </row>
    <row r="89" spans="1:10" s="22" customFormat="1" ht="42.75" customHeight="1">
      <c r="A89" s="375" t="s">
        <v>185</v>
      </c>
      <c r="B89" s="7" t="s">
        <v>48</v>
      </c>
      <c r="C89" s="236" t="s">
        <v>74</v>
      </c>
      <c r="D89" s="236" t="s">
        <v>94</v>
      </c>
      <c r="E89" s="448" t="s">
        <v>247</v>
      </c>
      <c r="F89" s="449"/>
      <c r="G89" s="7"/>
      <c r="H89" s="231">
        <f t="shared" si="8"/>
        <v>3000</v>
      </c>
      <c r="I89" s="231">
        <f t="shared" si="8"/>
        <v>3000</v>
      </c>
      <c r="J89" s="231">
        <f t="shared" si="8"/>
        <v>3000</v>
      </c>
    </row>
    <row r="90" spans="1:10" s="22" customFormat="1" ht="25.5" customHeight="1">
      <c r="A90" s="361" t="s">
        <v>57</v>
      </c>
      <c r="B90" s="7" t="s">
        <v>48</v>
      </c>
      <c r="C90" s="236" t="s">
        <v>74</v>
      </c>
      <c r="D90" s="236" t="s">
        <v>94</v>
      </c>
      <c r="E90" s="399" t="s">
        <v>247</v>
      </c>
      <c r="F90" s="400"/>
      <c r="G90" s="7" t="s">
        <v>58</v>
      </c>
      <c r="H90" s="231">
        <v>3000</v>
      </c>
      <c r="I90" s="231">
        <v>3000</v>
      </c>
      <c r="J90" s="231">
        <v>3000</v>
      </c>
    </row>
    <row r="91" spans="1:10" s="32" customFormat="1" ht="21" customHeight="1" hidden="1">
      <c r="A91" s="195" t="s">
        <v>76</v>
      </c>
      <c r="B91" s="95" t="s">
        <v>48</v>
      </c>
      <c r="C91" s="184" t="s">
        <v>74</v>
      </c>
      <c r="D91" s="184">
        <v>14</v>
      </c>
      <c r="E91" s="189"/>
      <c r="F91" s="190"/>
      <c r="G91" s="184"/>
      <c r="H91" s="94">
        <f aca="true" t="shared" si="9" ref="H91:J92">+H92</f>
        <v>0</v>
      </c>
      <c r="I91" s="94">
        <f t="shared" si="9"/>
        <v>0</v>
      </c>
      <c r="J91" s="94">
        <f t="shared" si="9"/>
        <v>0</v>
      </c>
    </row>
    <row r="92" spans="1:10" s="32" customFormat="1" ht="16.5" customHeight="1" hidden="1">
      <c r="A92" s="196" t="s">
        <v>156</v>
      </c>
      <c r="B92" s="98" t="s">
        <v>48</v>
      </c>
      <c r="C92" s="184" t="s">
        <v>74</v>
      </c>
      <c r="D92" s="184">
        <v>14</v>
      </c>
      <c r="E92" s="177" t="s">
        <v>340</v>
      </c>
      <c r="F92" s="148" t="s">
        <v>218</v>
      </c>
      <c r="G92" s="184"/>
      <c r="H92" s="94">
        <f t="shared" si="9"/>
        <v>0</v>
      </c>
      <c r="I92" s="94">
        <f t="shared" si="9"/>
        <v>0</v>
      </c>
      <c r="J92" s="94">
        <f t="shared" si="9"/>
        <v>0</v>
      </c>
    </row>
    <row r="93" spans="1:10" s="22" customFormat="1" ht="24.75" customHeight="1" hidden="1">
      <c r="A93" s="348" t="s">
        <v>157</v>
      </c>
      <c r="B93" s="106" t="s">
        <v>48</v>
      </c>
      <c r="C93" s="198" t="s">
        <v>74</v>
      </c>
      <c r="D93" s="198" t="s">
        <v>77</v>
      </c>
      <c r="E93" s="327" t="s">
        <v>341</v>
      </c>
      <c r="F93" s="169" t="s">
        <v>218</v>
      </c>
      <c r="G93" s="198"/>
      <c r="H93" s="140">
        <f aca="true" t="shared" si="10" ref="H93:J95">H94</f>
        <v>0</v>
      </c>
      <c r="I93" s="140">
        <f t="shared" si="10"/>
        <v>0</v>
      </c>
      <c r="J93" s="140">
        <f t="shared" si="10"/>
        <v>0</v>
      </c>
    </row>
    <row r="94" spans="1:10" s="22" customFormat="1" ht="26.25" customHeight="1" hidden="1">
      <c r="A94" s="349" t="s">
        <v>342</v>
      </c>
      <c r="B94" s="106" t="s">
        <v>48</v>
      </c>
      <c r="C94" s="198" t="s">
        <v>74</v>
      </c>
      <c r="D94" s="198" t="s">
        <v>77</v>
      </c>
      <c r="E94" s="327" t="s">
        <v>250</v>
      </c>
      <c r="F94" s="169" t="s">
        <v>218</v>
      </c>
      <c r="G94" s="198"/>
      <c r="H94" s="140">
        <f t="shared" si="10"/>
        <v>0</v>
      </c>
      <c r="I94" s="140">
        <f t="shared" si="10"/>
        <v>0</v>
      </c>
      <c r="J94" s="140">
        <f t="shared" si="10"/>
        <v>0</v>
      </c>
    </row>
    <row r="95" spans="1:10" s="22" customFormat="1" ht="24.75" customHeight="1" hidden="1">
      <c r="A95" s="179" t="s">
        <v>114</v>
      </c>
      <c r="B95" s="106" t="s">
        <v>48</v>
      </c>
      <c r="C95" s="191" t="s">
        <v>74</v>
      </c>
      <c r="D95" s="191">
        <v>14</v>
      </c>
      <c r="E95" s="237" t="s">
        <v>250</v>
      </c>
      <c r="F95" s="169" t="s">
        <v>249</v>
      </c>
      <c r="G95" s="90"/>
      <c r="H95" s="140">
        <f t="shared" si="10"/>
        <v>0</v>
      </c>
      <c r="I95" s="140">
        <f t="shared" si="10"/>
        <v>0</v>
      </c>
      <c r="J95" s="140">
        <f t="shared" si="10"/>
        <v>0</v>
      </c>
    </row>
    <row r="96" spans="1:10" s="22" customFormat="1" ht="18.75" customHeight="1" hidden="1">
      <c r="A96" s="116" t="s">
        <v>57</v>
      </c>
      <c r="B96" s="90" t="s">
        <v>48</v>
      </c>
      <c r="C96" s="191" t="s">
        <v>74</v>
      </c>
      <c r="D96" s="191">
        <v>14</v>
      </c>
      <c r="E96" s="238" t="s">
        <v>250</v>
      </c>
      <c r="F96" s="138" t="s">
        <v>249</v>
      </c>
      <c r="G96" s="90" t="s">
        <v>58</v>
      </c>
      <c r="H96" s="36">
        <v>0</v>
      </c>
      <c r="I96" s="36">
        <v>0</v>
      </c>
      <c r="J96" s="36">
        <v>0</v>
      </c>
    </row>
    <row r="97" spans="1:10" s="22" customFormat="1" ht="39.75" customHeight="1">
      <c r="A97" s="96" t="s">
        <v>78</v>
      </c>
      <c r="B97" s="183" t="s">
        <v>48</v>
      </c>
      <c r="C97" s="91" t="s">
        <v>55</v>
      </c>
      <c r="D97" s="200"/>
      <c r="E97" s="200"/>
      <c r="F97" s="201"/>
      <c r="G97" s="93"/>
      <c r="H97" s="94">
        <f>H104+H111</f>
        <v>54200</v>
      </c>
      <c r="I97" s="94">
        <f>I104+I111</f>
        <v>2000</v>
      </c>
      <c r="J97" s="94">
        <f>J104+J111</f>
        <v>2000</v>
      </c>
    </row>
    <row r="98" spans="1:10" s="22" customFormat="1" ht="18.75" hidden="1">
      <c r="A98" s="96" t="s">
        <v>173</v>
      </c>
      <c r="B98" s="259" t="s">
        <v>48</v>
      </c>
      <c r="C98" s="91" t="s">
        <v>55</v>
      </c>
      <c r="D98" s="92" t="s">
        <v>172</v>
      </c>
      <c r="E98" s="92"/>
      <c r="F98" s="93"/>
      <c r="G98" s="93"/>
      <c r="H98" s="94">
        <f>H99</f>
        <v>0</v>
      </c>
      <c r="I98" s="94">
        <f>I99</f>
        <v>0</v>
      </c>
      <c r="J98" s="94">
        <f>J99</f>
        <v>0</v>
      </c>
    </row>
    <row r="99" spans="1:10" s="22" customFormat="1" ht="56.25" hidden="1">
      <c r="A99" s="196" t="s">
        <v>362</v>
      </c>
      <c r="B99" s="259" t="s">
        <v>48</v>
      </c>
      <c r="C99" s="91" t="s">
        <v>55</v>
      </c>
      <c r="D99" s="92" t="s">
        <v>172</v>
      </c>
      <c r="E99" s="92" t="s">
        <v>254</v>
      </c>
      <c r="F99" s="93" t="s">
        <v>218</v>
      </c>
      <c r="G99" s="93"/>
      <c r="H99" s="94">
        <f>H100+H107</f>
        <v>0</v>
      </c>
      <c r="I99" s="94">
        <f>I100+I107</f>
        <v>0</v>
      </c>
      <c r="J99" s="94">
        <f>J100+J107</f>
        <v>0</v>
      </c>
    </row>
    <row r="100" spans="1:10" s="22" customFormat="1" ht="56.25" hidden="1">
      <c r="A100" s="197" t="s">
        <v>361</v>
      </c>
      <c r="B100" s="259" t="s">
        <v>48</v>
      </c>
      <c r="C100" s="91" t="s">
        <v>55</v>
      </c>
      <c r="D100" s="92" t="s">
        <v>172</v>
      </c>
      <c r="E100" s="92" t="s">
        <v>253</v>
      </c>
      <c r="F100" s="93" t="s">
        <v>218</v>
      </c>
      <c r="G100" s="93"/>
      <c r="H100" s="94"/>
      <c r="I100" s="94"/>
      <c r="J100" s="94"/>
    </row>
    <row r="101" spans="1:10" s="22" customFormat="1" ht="0.75" customHeight="1" hidden="1">
      <c r="A101" s="342" t="s">
        <v>275</v>
      </c>
      <c r="B101" s="259" t="s">
        <v>48</v>
      </c>
      <c r="C101" s="91" t="s">
        <v>55</v>
      </c>
      <c r="D101" s="92" t="s">
        <v>172</v>
      </c>
      <c r="E101" s="92" t="s">
        <v>251</v>
      </c>
      <c r="F101" s="93" t="s">
        <v>218</v>
      </c>
      <c r="G101" s="93"/>
      <c r="H101" s="94">
        <f>H102</f>
        <v>543994</v>
      </c>
      <c r="I101" s="94">
        <f>I102</f>
        <v>543994</v>
      </c>
      <c r="J101" s="94">
        <f>J102</f>
        <v>543994</v>
      </c>
    </row>
    <row r="102" spans="1:10" s="22" customFormat="1" ht="37.5" hidden="1">
      <c r="A102" s="96" t="s">
        <v>174</v>
      </c>
      <c r="B102" s="259" t="s">
        <v>48</v>
      </c>
      <c r="C102" s="91" t="s">
        <v>55</v>
      </c>
      <c r="D102" s="92" t="s">
        <v>172</v>
      </c>
      <c r="E102" s="92" t="s">
        <v>251</v>
      </c>
      <c r="F102" s="93" t="s">
        <v>252</v>
      </c>
      <c r="G102" s="93"/>
      <c r="H102" s="94">
        <v>543994</v>
      </c>
      <c r="I102" s="94">
        <v>543994</v>
      </c>
      <c r="J102" s="94">
        <v>543994</v>
      </c>
    </row>
    <row r="103" spans="1:10" s="22" customFormat="1" ht="18.75" hidden="1">
      <c r="A103" s="116" t="s">
        <v>175</v>
      </c>
      <c r="B103" s="259" t="s">
        <v>48</v>
      </c>
      <c r="C103" s="91" t="s">
        <v>55</v>
      </c>
      <c r="D103" s="92" t="s">
        <v>172</v>
      </c>
      <c r="E103" s="92" t="s">
        <v>251</v>
      </c>
      <c r="F103" s="93" t="s">
        <v>252</v>
      </c>
      <c r="G103" s="93" t="s">
        <v>170</v>
      </c>
      <c r="H103" s="94"/>
      <c r="I103" s="94"/>
      <c r="J103" s="94"/>
    </row>
    <row r="104" spans="1:10" s="22" customFormat="1" ht="37.5" hidden="1">
      <c r="A104" s="342" t="s">
        <v>274</v>
      </c>
      <c r="B104" s="259" t="s">
        <v>48</v>
      </c>
      <c r="C104" s="91" t="s">
        <v>55</v>
      </c>
      <c r="D104" s="92" t="s">
        <v>172</v>
      </c>
      <c r="E104" s="92" t="s">
        <v>255</v>
      </c>
      <c r="F104" s="93" t="s">
        <v>218</v>
      </c>
      <c r="G104" s="93"/>
      <c r="H104" s="94">
        <f aca="true" t="shared" si="11" ref="H104:J105">H105</f>
        <v>0</v>
      </c>
      <c r="I104" s="94">
        <f t="shared" si="11"/>
        <v>0</v>
      </c>
      <c r="J104" s="94">
        <f t="shared" si="11"/>
        <v>0</v>
      </c>
    </row>
    <row r="105" spans="1:10" s="22" customFormat="1" ht="37.5" hidden="1">
      <c r="A105" s="96" t="s">
        <v>176</v>
      </c>
      <c r="B105" s="259" t="s">
        <v>48</v>
      </c>
      <c r="C105" s="91" t="s">
        <v>55</v>
      </c>
      <c r="D105" s="92" t="s">
        <v>172</v>
      </c>
      <c r="E105" s="92" t="s">
        <v>255</v>
      </c>
      <c r="F105" s="93" t="s">
        <v>256</v>
      </c>
      <c r="G105" s="93"/>
      <c r="H105" s="94">
        <f t="shared" si="11"/>
        <v>0</v>
      </c>
      <c r="I105" s="94">
        <f t="shared" si="11"/>
        <v>0</v>
      </c>
      <c r="J105" s="94">
        <f t="shared" si="11"/>
        <v>0</v>
      </c>
    </row>
    <row r="106" spans="1:10" s="22" customFormat="1" ht="0.75" customHeight="1">
      <c r="A106" s="116" t="s">
        <v>57</v>
      </c>
      <c r="B106" s="259" t="s">
        <v>48</v>
      </c>
      <c r="C106" s="91" t="s">
        <v>55</v>
      </c>
      <c r="D106" s="92" t="s">
        <v>172</v>
      </c>
      <c r="E106" s="92" t="s">
        <v>253</v>
      </c>
      <c r="F106" s="93" t="s">
        <v>256</v>
      </c>
      <c r="G106" s="93" t="s">
        <v>58</v>
      </c>
      <c r="H106" s="94"/>
      <c r="I106" s="94"/>
      <c r="J106" s="94"/>
    </row>
    <row r="107" spans="1:10" s="22" customFormat="1" ht="1.5" customHeight="1" hidden="1">
      <c r="A107" s="346" t="s">
        <v>202</v>
      </c>
      <c r="B107" s="259" t="s">
        <v>48</v>
      </c>
      <c r="C107" s="91" t="s">
        <v>55</v>
      </c>
      <c r="D107" s="92" t="s">
        <v>172</v>
      </c>
      <c r="E107" s="408" t="s">
        <v>257</v>
      </c>
      <c r="F107" s="409"/>
      <c r="G107" s="93"/>
      <c r="H107" s="94">
        <f>H109</f>
        <v>0</v>
      </c>
      <c r="I107" s="94">
        <f>I109</f>
        <v>0</v>
      </c>
      <c r="J107" s="94">
        <f>J109</f>
        <v>0</v>
      </c>
    </row>
    <row r="108" spans="1:10" s="22" customFormat="1" ht="36" hidden="1">
      <c r="A108" s="350" t="s">
        <v>343</v>
      </c>
      <c r="B108" s="259" t="s">
        <v>48</v>
      </c>
      <c r="C108" s="91" t="s">
        <v>55</v>
      </c>
      <c r="D108" s="92" t="s">
        <v>172</v>
      </c>
      <c r="E108" s="92" t="s">
        <v>259</v>
      </c>
      <c r="F108" s="148" t="s">
        <v>218</v>
      </c>
      <c r="G108" s="93"/>
      <c r="H108" s="94">
        <f aca="true" t="shared" si="12" ref="H108:J109">H109</f>
        <v>0</v>
      </c>
      <c r="I108" s="94">
        <f t="shared" si="12"/>
        <v>0</v>
      </c>
      <c r="J108" s="94">
        <f t="shared" si="12"/>
        <v>0</v>
      </c>
    </row>
    <row r="109" spans="1:10" s="22" customFormat="1" ht="37.5" hidden="1">
      <c r="A109" s="347" t="s">
        <v>186</v>
      </c>
      <c r="B109" s="259" t="s">
        <v>48</v>
      </c>
      <c r="C109" s="91" t="s">
        <v>55</v>
      </c>
      <c r="D109" s="92" t="s">
        <v>172</v>
      </c>
      <c r="E109" s="408" t="s">
        <v>258</v>
      </c>
      <c r="F109" s="409"/>
      <c r="G109" s="93"/>
      <c r="H109" s="94">
        <f t="shared" si="12"/>
        <v>0</v>
      </c>
      <c r="I109" s="94">
        <f t="shared" si="12"/>
        <v>0</v>
      </c>
      <c r="J109" s="94">
        <f t="shared" si="12"/>
        <v>0</v>
      </c>
    </row>
    <row r="110" spans="1:10" s="22" customFormat="1" ht="18.75" hidden="1">
      <c r="A110" s="116" t="s">
        <v>57</v>
      </c>
      <c r="B110" s="259" t="s">
        <v>48</v>
      </c>
      <c r="C110" s="91" t="s">
        <v>55</v>
      </c>
      <c r="D110" s="92" t="s">
        <v>172</v>
      </c>
      <c r="E110" s="408" t="s">
        <v>258</v>
      </c>
      <c r="F110" s="409"/>
      <c r="G110" s="93" t="s">
        <v>58</v>
      </c>
      <c r="H110" s="94"/>
      <c r="I110" s="94"/>
      <c r="J110" s="94"/>
    </row>
    <row r="111" spans="1:10" s="22" customFormat="1" ht="18" customHeight="1" hidden="1">
      <c r="A111" s="117" t="s">
        <v>79</v>
      </c>
      <c r="B111" s="95" t="s">
        <v>48</v>
      </c>
      <c r="C111" s="95" t="s">
        <v>55</v>
      </c>
      <c r="D111" s="118">
        <v>12</v>
      </c>
      <c r="E111" s="147"/>
      <c r="F111" s="148"/>
      <c r="G111" s="120"/>
      <c r="H111" s="121">
        <f>H112+H116+H121+H126+H135+H124</f>
        <v>54200</v>
      </c>
      <c r="I111" s="121">
        <f>I112+I116+I121+I126+I135+I124</f>
        <v>2000</v>
      </c>
      <c r="J111" s="121">
        <f>J112+J116+J121+J126+J135+J124</f>
        <v>2000</v>
      </c>
    </row>
    <row r="112" spans="1:10" s="22" customFormat="1" ht="37.5" hidden="1">
      <c r="A112" s="288" t="s">
        <v>346</v>
      </c>
      <c r="B112" s="283" t="s">
        <v>48</v>
      </c>
      <c r="C112" s="283" t="s">
        <v>55</v>
      </c>
      <c r="D112" s="284" t="s">
        <v>80</v>
      </c>
      <c r="E112" s="414" t="s">
        <v>187</v>
      </c>
      <c r="F112" s="415"/>
      <c r="G112" s="285"/>
      <c r="H112" s="286">
        <f aca="true" t="shared" si="13" ref="H112:J113">H113</f>
        <v>0</v>
      </c>
      <c r="I112" s="286">
        <f t="shared" si="13"/>
        <v>0</v>
      </c>
      <c r="J112" s="286">
        <f t="shared" si="13"/>
        <v>0</v>
      </c>
    </row>
    <row r="113" spans="1:10" s="22" customFormat="1" ht="75" hidden="1">
      <c r="A113" s="289" t="s">
        <v>203</v>
      </c>
      <c r="B113" s="283" t="s">
        <v>48</v>
      </c>
      <c r="C113" s="283" t="s">
        <v>55</v>
      </c>
      <c r="D113" s="284" t="s">
        <v>80</v>
      </c>
      <c r="E113" s="403" t="s">
        <v>188</v>
      </c>
      <c r="F113" s="404"/>
      <c r="G113" s="285"/>
      <c r="H113" s="286">
        <f t="shared" si="13"/>
        <v>0</v>
      </c>
      <c r="I113" s="286">
        <f t="shared" si="13"/>
        <v>0</v>
      </c>
      <c r="J113" s="286">
        <f t="shared" si="13"/>
        <v>0</v>
      </c>
    </row>
    <row r="114" spans="1:10" s="22" customFormat="1" ht="18.75" hidden="1">
      <c r="A114" s="269" t="s">
        <v>201</v>
      </c>
      <c r="B114" s="283" t="s">
        <v>48</v>
      </c>
      <c r="C114" s="283" t="s">
        <v>55</v>
      </c>
      <c r="D114" s="284" t="s">
        <v>80</v>
      </c>
      <c r="E114" s="403" t="s">
        <v>189</v>
      </c>
      <c r="F114" s="404"/>
      <c r="G114" s="285"/>
      <c r="H114" s="286"/>
      <c r="I114" s="286"/>
      <c r="J114" s="286"/>
    </row>
    <row r="115" spans="1:10" s="22" customFormat="1" ht="1.5" customHeight="1">
      <c r="A115" s="275" t="s">
        <v>57</v>
      </c>
      <c r="B115" s="283" t="s">
        <v>48</v>
      </c>
      <c r="C115" s="283" t="s">
        <v>55</v>
      </c>
      <c r="D115" s="284" t="s">
        <v>80</v>
      </c>
      <c r="E115" s="403" t="s">
        <v>189</v>
      </c>
      <c r="F115" s="404"/>
      <c r="G115" s="285" t="s">
        <v>58</v>
      </c>
      <c r="H115" s="286"/>
      <c r="I115" s="286"/>
      <c r="J115" s="286"/>
    </row>
    <row r="116" spans="1:10" s="22" customFormat="1" ht="75">
      <c r="A116" s="117" t="s">
        <v>381</v>
      </c>
      <c r="B116" s="95" t="s">
        <v>48</v>
      </c>
      <c r="C116" s="95" t="s">
        <v>55</v>
      </c>
      <c r="D116" s="118" t="s">
        <v>80</v>
      </c>
      <c r="E116" s="147" t="s">
        <v>276</v>
      </c>
      <c r="F116" s="148" t="s">
        <v>218</v>
      </c>
      <c r="G116" s="120"/>
      <c r="H116" s="121">
        <f aca="true" t="shared" si="14" ref="H116:J119">H117</f>
        <v>54200</v>
      </c>
      <c r="I116" s="121">
        <f t="shared" si="14"/>
        <v>2000</v>
      </c>
      <c r="J116" s="121">
        <f t="shared" si="14"/>
        <v>2000</v>
      </c>
    </row>
    <row r="117" spans="1:10" s="22" customFormat="1" ht="56.25">
      <c r="A117" s="112" t="s">
        <v>382</v>
      </c>
      <c r="B117" s="95" t="s">
        <v>48</v>
      </c>
      <c r="C117" s="90" t="s">
        <v>55</v>
      </c>
      <c r="D117" s="113" t="s">
        <v>80</v>
      </c>
      <c r="E117" s="142" t="s">
        <v>277</v>
      </c>
      <c r="F117" s="214" t="s">
        <v>218</v>
      </c>
      <c r="G117" s="120"/>
      <c r="H117" s="36">
        <f t="shared" si="14"/>
        <v>54200</v>
      </c>
      <c r="I117" s="36">
        <f t="shared" si="14"/>
        <v>2000</v>
      </c>
      <c r="J117" s="36">
        <f t="shared" si="14"/>
        <v>2000</v>
      </c>
    </row>
    <row r="118" spans="1:10" s="22" customFormat="1" ht="45.75" customHeight="1">
      <c r="A118" s="360" t="s">
        <v>371</v>
      </c>
      <c r="B118" s="95" t="s">
        <v>48</v>
      </c>
      <c r="C118" s="90" t="s">
        <v>55</v>
      </c>
      <c r="D118" s="113" t="s">
        <v>80</v>
      </c>
      <c r="E118" s="137" t="s">
        <v>261</v>
      </c>
      <c r="F118" s="141" t="s">
        <v>218</v>
      </c>
      <c r="G118" s="120"/>
      <c r="H118" s="36">
        <f t="shared" si="14"/>
        <v>54200</v>
      </c>
      <c r="I118" s="36">
        <f t="shared" si="14"/>
        <v>2000</v>
      </c>
      <c r="J118" s="36">
        <f t="shared" si="14"/>
        <v>2000</v>
      </c>
    </row>
    <row r="119" spans="1:10" s="22" customFormat="1" ht="18.75">
      <c r="A119" s="179" t="s">
        <v>106</v>
      </c>
      <c r="B119" s="95" t="s">
        <v>48</v>
      </c>
      <c r="C119" s="90" t="s">
        <v>55</v>
      </c>
      <c r="D119" s="113" t="s">
        <v>80</v>
      </c>
      <c r="E119" s="142" t="s">
        <v>261</v>
      </c>
      <c r="F119" s="143" t="s">
        <v>260</v>
      </c>
      <c r="G119" s="120"/>
      <c r="H119" s="36">
        <f t="shared" si="14"/>
        <v>54200</v>
      </c>
      <c r="I119" s="36">
        <f t="shared" si="14"/>
        <v>2000</v>
      </c>
      <c r="J119" s="36">
        <f t="shared" si="14"/>
        <v>2000</v>
      </c>
    </row>
    <row r="120" spans="1:10" s="22" customFormat="1" ht="15.75" customHeight="1">
      <c r="A120" s="358" t="s">
        <v>57</v>
      </c>
      <c r="B120" s="95" t="s">
        <v>48</v>
      </c>
      <c r="C120" s="90" t="s">
        <v>55</v>
      </c>
      <c r="D120" s="113" t="s">
        <v>80</v>
      </c>
      <c r="E120" s="137" t="s">
        <v>261</v>
      </c>
      <c r="F120" s="145" t="s">
        <v>260</v>
      </c>
      <c r="G120" s="139" t="s">
        <v>58</v>
      </c>
      <c r="H120" s="36">
        <v>54200</v>
      </c>
      <c r="I120" s="36">
        <v>2000</v>
      </c>
      <c r="J120" s="36">
        <v>2000</v>
      </c>
    </row>
    <row r="121" spans="1:10" s="22" customFormat="1" ht="27.75" customHeight="1" hidden="1">
      <c r="A121" s="179" t="s">
        <v>140</v>
      </c>
      <c r="B121" s="95" t="s">
        <v>48</v>
      </c>
      <c r="C121" s="95" t="s">
        <v>55</v>
      </c>
      <c r="D121" s="118" t="s">
        <v>80</v>
      </c>
      <c r="E121" s="412" t="s">
        <v>262</v>
      </c>
      <c r="F121" s="413"/>
      <c r="G121" s="120"/>
      <c r="H121" s="121">
        <f aca="true" t="shared" si="15" ref="H121:J122">H122</f>
        <v>0</v>
      </c>
      <c r="I121" s="121">
        <f t="shared" si="15"/>
        <v>0</v>
      </c>
      <c r="J121" s="121">
        <f t="shared" si="15"/>
        <v>0</v>
      </c>
    </row>
    <row r="122" spans="1:10" s="22" customFormat="1" ht="33.75" customHeight="1" hidden="1">
      <c r="A122" s="329" t="s">
        <v>268</v>
      </c>
      <c r="B122" s="95" t="s">
        <v>48</v>
      </c>
      <c r="C122" s="95" t="s">
        <v>55</v>
      </c>
      <c r="D122" s="118" t="s">
        <v>80</v>
      </c>
      <c r="E122" s="412" t="s">
        <v>269</v>
      </c>
      <c r="F122" s="413"/>
      <c r="G122" s="120"/>
      <c r="H122" s="121">
        <f t="shared" si="15"/>
        <v>0</v>
      </c>
      <c r="I122" s="121">
        <f t="shared" si="15"/>
        <v>0</v>
      </c>
      <c r="J122" s="121">
        <f t="shared" si="15"/>
        <v>0</v>
      </c>
    </row>
    <row r="123" spans="1:10" s="22" customFormat="1" ht="24.75" customHeight="1" hidden="1">
      <c r="A123" s="282" t="s">
        <v>57</v>
      </c>
      <c r="B123" s="95" t="s">
        <v>48</v>
      </c>
      <c r="C123" s="95" t="s">
        <v>55</v>
      </c>
      <c r="D123" s="118" t="s">
        <v>80</v>
      </c>
      <c r="E123" s="412" t="s">
        <v>270</v>
      </c>
      <c r="F123" s="413"/>
      <c r="G123" s="120" t="s">
        <v>58</v>
      </c>
      <c r="H123" s="121">
        <v>0</v>
      </c>
      <c r="I123" s="121">
        <v>0</v>
      </c>
      <c r="J123" s="121">
        <v>0</v>
      </c>
    </row>
    <row r="124" spans="1:10" s="22" customFormat="1" ht="20.25" customHeight="1" hidden="1">
      <c r="A124" s="322" t="s">
        <v>205</v>
      </c>
      <c r="B124" s="313" t="s">
        <v>48</v>
      </c>
      <c r="C124" s="313" t="s">
        <v>55</v>
      </c>
      <c r="D124" s="314" t="s">
        <v>80</v>
      </c>
      <c r="E124" s="320" t="s">
        <v>204</v>
      </c>
      <c r="F124" s="321">
        <v>1149</v>
      </c>
      <c r="G124" s="315"/>
      <c r="H124" s="316">
        <f>H125</f>
        <v>0</v>
      </c>
      <c r="I124" s="316">
        <f>I125</f>
        <v>0</v>
      </c>
      <c r="J124" s="316">
        <f>J125</f>
        <v>0</v>
      </c>
    </row>
    <row r="125" spans="1:10" s="22" customFormat="1" ht="24.75" customHeight="1" hidden="1">
      <c r="A125" s="317" t="s">
        <v>57</v>
      </c>
      <c r="B125" s="313" t="s">
        <v>48</v>
      </c>
      <c r="C125" s="313" t="s">
        <v>55</v>
      </c>
      <c r="D125" s="314" t="s">
        <v>80</v>
      </c>
      <c r="E125" s="320" t="s">
        <v>139</v>
      </c>
      <c r="F125" s="321">
        <v>1149</v>
      </c>
      <c r="G125" s="315" t="s">
        <v>58</v>
      </c>
      <c r="H125" s="316"/>
      <c r="I125" s="316"/>
      <c r="J125" s="316"/>
    </row>
    <row r="126" spans="1:38" s="30" customFormat="1" ht="24.75" customHeight="1" hidden="1">
      <c r="A126" s="239" t="s">
        <v>116</v>
      </c>
      <c r="B126" s="240" t="s">
        <v>48</v>
      </c>
      <c r="C126" s="241" t="s">
        <v>55</v>
      </c>
      <c r="D126" s="242" t="s">
        <v>80</v>
      </c>
      <c r="E126" s="243" t="s">
        <v>115</v>
      </c>
      <c r="F126" s="244" t="s">
        <v>103</v>
      </c>
      <c r="G126" s="245"/>
      <c r="H126" s="246">
        <f>+H127+H130</f>
        <v>0</v>
      </c>
      <c r="I126" s="246">
        <f>+I127+I130</f>
        <v>0</v>
      </c>
      <c r="J126" s="246">
        <f>+J127+J130</f>
        <v>0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248" s="29" customFormat="1" ht="33.75" customHeight="1" hidden="1">
      <c r="A127" s="247" t="s">
        <v>118</v>
      </c>
      <c r="B127" s="227" t="s">
        <v>48</v>
      </c>
      <c r="C127" s="248" t="s">
        <v>55</v>
      </c>
      <c r="D127" s="249" t="s">
        <v>80</v>
      </c>
      <c r="E127" s="250" t="s">
        <v>117</v>
      </c>
      <c r="F127" s="251" t="s">
        <v>103</v>
      </c>
      <c r="G127" s="252"/>
      <c r="H127" s="253">
        <f aca="true" t="shared" si="16" ref="H127:J128">+H128</f>
        <v>0</v>
      </c>
      <c r="I127" s="253">
        <f t="shared" si="16"/>
        <v>0</v>
      </c>
      <c r="J127" s="253">
        <f t="shared" si="16"/>
        <v>0</v>
      </c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</row>
    <row r="128" spans="1:248" s="29" customFormat="1" ht="30" customHeight="1" hidden="1">
      <c r="A128" s="247" t="s">
        <v>120</v>
      </c>
      <c r="B128" s="227" t="s">
        <v>48</v>
      </c>
      <c r="C128" s="248" t="s">
        <v>55</v>
      </c>
      <c r="D128" s="249" t="s">
        <v>80</v>
      </c>
      <c r="E128" s="250" t="s">
        <v>117</v>
      </c>
      <c r="F128" s="251" t="s">
        <v>119</v>
      </c>
      <c r="G128" s="252"/>
      <c r="H128" s="254">
        <f t="shared" si="16"/>
        <v>0</v>
      </c>
      <c r="I128" s="254">
        <f t="shared" si="16"/>
        <v>0</v>
      </c>
      <c r="J128" s="254">
        <f t="shared" si="16"/>
        <v>0</v>
      </c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</row>
    <row r="129" spans="1:248" s="29" customFormat="1" ht="16.5" customHeight="1" hidden="1">
      <c r="A129" s="255" t="s">
        <v>57</v>
      </c>
      <c r="B129" s="224" t="s">
        <v>48</v>
      </c>
      <c r="C129" s="248" t="s">
        <v>55</v>
      </c>
      <c r="D129" s="249" t="s">
        <v>80</v>
      </c>
      <c r="E129" s="250" t="s">
        <v>117</v>
      </c>
      <c r="F129" s="251" t="s">
        <v>119</v>
      </c>
      <c r="G129" s="256" t="s">
        <v>58</v>
      </c>
      <c r="H129" s="253"/>
      <c r="I129" s="253"/>
      <c r="J129" s="253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</row>
    <row r="130" spans="1:248" s="29" customFormat="1" ht="20.25" customHeight="1" hidden="1">
      <c r="A130" s="247" t="s">
        <v>122</v>
      </c>
      <c r="B130" s="227" t="s">
        <v>48</v>
      </c>
      <c r="C130" s="248" t="s">
        <v>55</v>
      </c>
      <c r="D130" s="249" t="s">
        <v>80</v>
      </c>
      <c r="E130" s="250" t="s">
        <v>121</v>
      </c>
      <c r="F130" s="251" t="s">
        <v>103</v>
      </c>
      <c r="G130" s="252"/>
      <c r="H130" s="253">
        <f>+H131+H133</f>
        <v>0</v>
      </c>
      <c r="I130" s="253">
        <f>+I131+I133</f>
        <v>0</v>
      </c>
      <c r="J130" s="253">
        <f>+J131+J133</f>
        <v>0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</row>
    <row r="131" spans="1:248" s="40" customFormat="1" ht="15" customHeight="1" hidden="1">
      <c r="A131" s="247" t="s">
        <v>81</v>
      </c>
      <c r="B131" s="227" t="s">
        <v>48</v>
      </c>
      <c r="C131" s="248" t="s">
        <v>55</v>
      </c>
      <c r="D131" s="249" t="s">
        <v>80</v>
      </c>
      <c r="E131" s="250" t="s">
        <v>121</v>
      </c>
      <c r="F131" s="251" t="s">
        <v>123</v>
      </c>
      <c r="G131" s="252"/>
      <c r="H131" s="254">
        <f>+H132</f>
        <v>0</v>
      </c>
      <c r="I131" s="254">
        <f>+I132</f>
        <v>0</v>
      </c>
      <c r="J131" s="254">
        <f>+J132</f>
        <v>0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</row>
    <row r="132" spans="1:249" s="27" customFormat="1" ht="3.75" customHeight="1" hidden="1">
      <c r="A132" s="255" t="s">
        <v>57</v>
      </c>
      <c r="B132" s="224" t="s">
        <v>48</v>
      </c>
      <c r="C132" s="248" t="s">
        <v>55</v>
      </c>
      <c r="D132" s="249" t="s">
        <v>80</v>
      </c>
      <c r="E132" s="250" t="s">
        <v>121</v>
      </c>
      <c r="F132" s="251" t="s">
        <v>123</v>
      </c>
      <c r="G132" s="256" t="s">
        <v>58</v>
      </c>
      <c r="H132" s="253"/>
      <c r="I132" s="253"/>
      <c r="J132" s="253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</row>
    <row r="133" spans="1:38" s="28" customFormat="1" ht="28.5" customHeight="1" hidden="1">
      <c r="A133" s="247" t="s">
        <v>125</v>
      </c>
      <c r="B133" s="227" t="s">
        <v>48</v>
      </c>
      <c r="C133" s="248" t="s">
        <v>55</v>
      </c>
      <c r="D133" s="249" t="s">
        <v>80</v>
      </c>
      <c r="E133" s="250" t="s">
        <v>121</v>
      </c>
      <c r="F133" s="251" t="s">
        <v>124</v>
      </c>
      <c r="G133" s="257"/>
      <c r="H133" s="254">
        <f>+H134</f>
        <v>0</v>
      </c>
      <c r="I133" s="254">
        <f>+I134</f>
        <v>0</v>
      </c>
      <c r="J133" s="254">
        <f>+J134</f>
        <v>0</v>
      </c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1:38" s="26" customFormat="1" ht="20.25" customHeight="1" hidden="1">
      <c r="A134" s="255" t="s">
        <v>57</v>
      </c>
      <c r="B134" s="224" t="s">
        <v>48</v>
      </c>
      <c r="C134" s="248" t="s">
        <v>55</v>
      </c>
      <c r="D134" s="249" t="s">
        <v>80</v>
      </c>
      <c r="E134" s="250" t="s">
        <v>121</v>
      </c>
      <c r="F134" s="251" t="s">
        <v>124</v>
      </c>
      <c r="G134" s="256" t="s">
        <v>58</v>
      </c>
      <c r="H134" s="258"/>
      <c r="I134" s="258"/>
      <c r="J134" s="258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s="26" customFormat="1" ht="31.5" customHeight="1" hidden="1">
      <c r="A135" s="175" t="s">
        <v>138</v>
      </c>
      <c r="B135" s="276" t="s">
        <v>48</v>
      </c>
      <c r="C135" s="271" t="s">
        <v>55</v>
      </c>
      <c r="D135" s="272" t="s">
        <v>80</v>
      </c>
      <c r="E135" s="435" t="s">
        <v>264</v>
      </c>
      <c r="F135" s="436"/>
      <c r="G135" s="274"/>
      <c r="H135" s="291">
        <f aca="true" t="shared" si="17" ref="H135:J137">H136</f>
        <v>0</v>
      </c>
      <c r="I135" s="291">
        <f t="shared" si="17"/>
        <v>0</v>
      </c>
      <c r="J135" s="291">
        <f t="shared" si="17"/>
        <v>0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s="26" customFormat="1" ht="21" customHeight="1" hidden="1">
      <c r="A136" s="292" t="s">
        <v>140</v>
      </c>
      <c r="B136" s="276" t="s">
        <v>48</v>
      </c>
      <c r="C136" s="271" t="s">
        <v>55</v>
      </c>
      <c r="D136" s="272" t="s">
        <v>80</v>
      </c>
      <c r="E136" s="435" t="s">
        <v>265</v>
      </c>
      <c r="F136" s="436"/>
      <c r="G136" s="274"/>
      <c r="H136" s="291">
        <f t="shared" si="17"/>
        <v>0</v>
      </c>
      <c r="I136" s="291">
        <f t="shared" si="17"/>
        <v>0</v>
      </c>
      <c r="J136" s="291">
        <f t="shared" si="17"/>
        <v>0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s="26" customFormat="1" ht="36" customHeight="1" hidden="1">
      <c r="A137" s="275" t="s">
        <v>263</v>
      </c>
      <c r="B137" s="276" t="s">
        <v>48</v>
      </c>
      <c r="C137" s="271" t="s">
        <v>55</v>
      </c>
      <c r="D137" s="272" t="s">
        <v>80</v>
      </c>
      <c r="E137" s="433" t="s">
        <v>266</v>
      </c>
      <c r="F137" s="434"/>
      <c r="G137" s="274"/>
      <c r="H137" s="291">
        <f t="shared" si="17"/>
        <v>0</v>
      </c>
      <c r="I137" s="291">
        <f t="shared" si="17"/>
        <v>0</v>
      </c>
      <c r="J137" s="291">
        <f t="shared" si="17"/>
        <v>0</v>
      </c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s="26" customFormat="1" ht="30" customHeight="1" hidden="1">
      <c r="A138" s="287" t="s">
        <v>57</v>
      </c>
      <c r="B138" s="290" t="s">
        <v>48</v>
      </c>
      <c r="C138" s="271" t="s">
        <v>55</v>
      </c>
      <c r="D138" s="272" t="s">
        <v>80</v>
      </c>
      <c r="E138" s="435" t="s">
        <v>267</v>
      </c>
      <c r="F138" s="436"/>
      <c r="G138" s="274" t="s">
        <v>58</v>
      </c>
      <c r="H138" s="291"/>
      <c r="I138" s="291"/>
      <c r="J138" s="291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10" s="32" customFormat="1" ht="39" customHeight="1">
      <c r="A139" s="182" t="s">
        <v>82</v>
      </c>
      <c r="B139" s="259" t="s">
        <v>48</v>
      </c>
      <c r="C139" s="184" t="s">
        <v>83</v>
      </c>
      <c r="D139" s="184"/>
      <c r="E139" s="146"/>
      <c r="F139" s="16"/>
      <c r="G139" s="184"/>
      <c r="H139" s="202">
        <f>H146+H175</f>
        <v>15748411</v>
      </c>
      <c r="I139" s="202">
        <f>+I146+I175</f>
        <v>50000</v>
      </c>
      <c r="J139" s="202">
        <f>+J146+J175</f>
        <v>56375</v>
      </c>
    </row>
    <row r="140" spans="1:10" s="32" customFormat="1" ht="33.75" customHeight="1" hidden="1">
      <c r="A140" s="293" t="s">
        <v>193</v>
      </c>
      <c r="B140" s="281" t="s">
        <v>48</v>
      </c>
      <c r="C140" s="294" t="s">
        <v>83</v>
      </c>
      <c r="D140" s="294" t="s">
        <v>49</v>
      </c>
      <c r="E140" s="401"/>
      <c r="F140" s="402"/>
      <c r="G140" s="294"/>
      <c r="H140" s="295"/>
      <c r="I140" s="295"/>
      <c r="J140" s="295"/>
    </row>
    <row r="141" spans="1:10" s="32" customFormat="1" ht="26.25" customHeight="1" hidden="1">
      <c r="A141" s="296" t="s">
        <v>190</v>
      </c>
      <c r="B141" s="281" t="s">
        <v>48</v>
      </c>
      <c r="C141" s="294" t="s">
        <v>83</v>
      </c>
      <c r="D141" s="294" t="s">
        <v>49</v>
      </c>
      <c r="E141" s="401" t="s">
        <v>272</v>
      </c>
      <c r="F141" s="402"/>
      <c r="G141" s="294"/>
      <c r="H141" s="295"/>
      <c r="I141" s="295"/>
      <c r="J141" s="295"/>
    </row>
    <row r="142" spans="1:10" s="32" customFormat="1" ht="26.25" customHeight="1" hidden="1">
      <c r="A142" s="105" t="s">
        <v>177</v>
      </c>
      <c r="B142" s="281" t="s">
        <v>48</v>
      </c>
      <c r="C142" s="294" t="s">
        <v>83</v>
      </c>
      <c r="D142" s="294" t="s">
        <v>49</v>
      </c>
      <c r="E142" s="401" t="s">
        <v>273</v>
      </c>
      <c r="F142" s="402"/>
      <c r="G142" s="294"/>
      <c r="H142" s="295"/>
      <c r="I142" s="295"/>
      <c r="J142" s="295"/>
    </row>
    <row r="143" spans="1:10" s="32" customFormat="1" ht="27.75" customHeight="1" hidden="1">
      <c r="A143" s="105"/>
      <c r="B143" s="281"/>
      <c r="C143" s="294" t="s">
        <v>83</v>
      </c>
      <c r="D143" s="294" t="s">
        <v>49</v>
      </c>
      <c r="E143" s="326" t="s">
        <v>271</v>
      </c>
      <c r="F143" s="325" t="s">
        <v>218</v>
      </c>
      <c r="G143" s="294"/>
      <c r="H143" s="295"/>
      <c r="I143" s="295"/>
      <c r="J143" s="295"/>
    </row>
    <row r="144" spans="1:10" s="32" customFormat="1" ht="43.5" customHeight="1" hidden="1">
      <c r="A144" s="297" t="s">
        <v>192</v>
      </c>
      <c r="B144" s="281" t="s">
        <v>48</v>
      </c>
      <c r="C144" s="294" t="s">
        <v>83</v>
      </c>
      <c r="D144" s="294" t="s">
        <v>49</v>
      </c>
      <c r="E144" s="401" t="s">
        <v>191</v>
      </c>
      <c r="F144" s="402"/>
      <c r="G144" s="294"/>
      <c r="H144" s="295"/>
      <c r="I144" s="295"/>
      <c r="J144" s="295"/>
    </row>
    <row r="145" spans="1:10" s="32" customFormat="1" ht="24.75" customHeight="1" hidden="1">
      <c r="A145" s="287" t="s">
        <v>57</v>
      </c>
      <c r="B145" s="298" t="s">
        <v>48</v>
      </c>
      <c r="C145" s="294" t="s">
        <v>83</v>
      </c>
      <c r="D145" s="294" t="s">
        <v>49</v>
      </c>
      <c r="E145" s="401" t="s">
        <v>191</v>
      </c>
      <c r="F145" s="402"/>
      <c r="G145" s="294" t="s">
        <v>58</v>
      </c>
      <c r="H145" s="295"/>
      <c r="I145" s="295"/>
      <c r="J145" s="295"/>
    </row>
    <row r="146" spans="1:10" s="22" customFormat="1" ht="36" customHeight="1">
      <c r="A146" s="182" t="s">
        <v>84</v>
      </c>
      <c r="B146" s="95" t="s">
        <v>48</v>
      </c>
      <c r="C146" s="184" t="s">
        <v>83</v>
      </c>
      <c r="D146" s="184" t="s">
        <v>50</v>
      </c>
      <c r="E146" s="200"/>
      <c r="F146" s="201"/>
      <c r="G146" s="184"/>
      <c r="H146" s="202">
        <f>H147+H155+H168</f>
        <v>15593521</v>
      </c>
      <c r="I146" s="202">
        <f>I147+I155+I162</f>
        <v>0</v>
      </c>
      <c r="J146" s="202">
        <f>J147+J155+J162</f>
        <v>0</v>
      </c>
    </row>
    <row r="147" spans="1:10" s="22" customFormat="1" ht="60.75" customHeight="1">
      <c r="A147" s="182" t="s">
        <v>407</v>
      </c>
      <c r="B147" s="98" t="s">
        <v>48</v>
      </c>
      <c r="C147" s="184" t="s">
        <v>83</v>
      </c>
      <c r="D147" s="184" t="s">
        <v>50</v>
      </c>
      <c r="E147" s="397" t="s">
        <v>409</v>
      </c>
      <c r="F147" s="398"/>
      <c r="G147" s="184"/>
      <c r="H147" s="202">
        <f aca="true" t="shared" si="18" ref="H147:J148">H148</f>
        <v>14109747</v>
      </c>
      <c r="I147" s="202">
        <f t="shared" si="18"/>
        <v>0</v>
      </c>
      <c r="J147" s="202">
        <f t="shared" si="18"/>
        <v>0</v>
      </c>
    </row>
    <row r="148" spans="1:10" s="22" customFormat="1" ht="60" customHeight="1">
      <c r="A148" s="203" t="s">
        <v>406</v>
      </c>
      <c r="B148" s="106" t="s">
        <v>48</v>
      </c>
      <c r="C148" s="191" t="s">
        <v>83</v>
      </c>
      <c r="D148" s="191" t="s">
        <v>50</v>
      </c>
      <c r="E148" s="397" t="s">
        <v>408</v>
      </c>
      <c r="F148" s="398"/>
      <c r="G148" s="191"/>
      <c r="H148" s="204">
        <f>H149+H153</f>
        <v>14109747</v>
      </c>
      <c r="I148" s="204">
        <f t="shared" si="18"/>
        <v>0</v>
      </c>
      <c r="J148" s="204">
        <f t="shared" si="18"/>
        <v>0</v>
      </c>
    </row>
    <row r="149" spans="1:10" s="22" customFormat="1" ht="41.25" customHeight="1">
      <c r="A149" s="387" t="s">
        <v>425</v>
      </c>
      <c r="B149" s="106" t="s">
        <v>48</v>
      </c>
      <c r="C149" s="107" t="s">
        <v>83</v>
      </c>
      <c r="D149" s="108" t="s">
        <v>50</v>
      </c>
      <c r="E149" s="397" t="s">
        <v>405</v>
      </c>
      <c r="F149" s="398"/>
      <c r="G149" s="110"/>
      <c r="H149" s="111">
        <f>+H150</f>
        <v>2116463</v>
      </c>
      <c r="I149" s="111">
        <f>+I150</f>
        <v>0</v>
      </c>
      <c r="J149" s="111">
        <f>+J150</f>
        <v>0</v>
      </c>
    </row>
    <row r="150" spans="1:10" s="22" customFormat="1" ht="30" customHeight="1">
      <c r="A150" s="116" t="s">
        <v>171</v>
      </c>
      <c r="B150" s="106" t="s">
        <v>48</v>
      </c>
      <c r="C150" s="191" t="s">
        <v>83</v>
      </c>
      <c r="D150" s="191" t="s">
        <v>50</v>
      </c>
      <c r="E150" s="397" t="s">
        <v>405</v>
      </c>
      <c r="F150" s="398"/>
      <c r="G150" s="90" t="s">
        <v>170</v>
      </c>
      <c r="H150" s="36">
        <v>2116463</v>
      </c>
      <c r="I150" s="36">
        <v>0</v>
      </c>
      <c r="J150" s="36">
        <v>0</v>
      </c>
    </row>
    <row r="151" spans="1:10" s="22" customFormat="1" ht="30" customHeight="1" hidden="1">
      <c r="A151" s="116"/>
      <c r="B151" s="106"/>
      <c r="C151" s="191" t="s">
        <v>83</v>
      </c>
      <c r="D151" s="191" t="s">
        <v>50</v>
      </c>
      <c r="E151" s="377"/>
      <c r="F151" s="378"/>
      <c r="G151" s="90"/>
      <c r="H151" s="36"/>
      <c r="I151" s="36"/>
      <c r="J151" s="36"/>
    </row>
    <row r="152" spans="1:10" s="22" customFormat="1" ht="30" customHeight="1" hidden="1">
      <c r="A152" s="116"/>
      <c r="B152" s="106"/>
      <c r="C152" s="191" t="s">
        <v>83</v>
      </c>
      <c r="D152" s="191" t="s">
        <v>50</v>
      </c>
      <c r="E152" s="377"/>
      <c r="F152" s="378"/>
      <c r="G152" s="90"/>
      <c r="H152" s="36"/>
      <c r="I152" s="36"/>
      <c r="J152" s="36"/>
    </row>
    <row r="153" spans="1:10" s="22" customFormat="1" ht="30" customHeight="1">
      <c r="A153" s="387" t="s">
        <v>424</v>
      </c>
      <c r="B153" s="106"/>
      <c r="C153" s="191" t="s">
        <v>83</v>
      </c>
      <c r="D153" s="191" t="s">
        <v>50</v>
      </c>
      <c r="E153" s="397" t="s">
        <v>422</v>
      </c>
      <c r="F153" s="398"/>
      <c r="G153" s="90"/>
      <c r="H153" s="36">
        <f>H154</f>
        <v>11993284</v>
      </c>
      <c r="I153" s="36"/>
      <c r="J153" s="36"/>
    </row>
    <row r="154" spans="1:10" s="22" customFormat="1" ht="30" customHeight="1">
      <c r="A154" s="386" t="s">
        <v>171</v>
      </c>
      <c r="B154" s="106"/>
      <c r="C154" s="191" t="s">
        <v>83</v>
      </c>
      <c r="D154" s="191" t="s">
        <v>50</v>
      </c>
      <c r="E154" s="397" t="s">
        <v>422</v>
      </c>
      <c r="F154" s="398"/>
      <c r="G154" s="90" t="s">
        <v>170</v>
      </c>
      <c r="H154" s="36">
        <v>11993284</v>
      </c>
      <c r="I154" s="36">
        <v>0</v>
      </c>
      <c r="J154" s="36">
        <v>0</v>
      </c>
    </row>
    <row r="155" spans="1:10" s="22" customFormat="1" ht="54.75" customHeight="1">
      <c r="A155" s="213" t="s">
        <v>403</v>
      </c>
      <c r="B155" s="98" t="s">
        <v>48</v>
      </c>
      <c r="C155" s="263" t="s">
        <v>83</v>
      </c>
      <c r="D155" s="263" t="s">
        <v>50</v>
      </c>
      <c r="E155" s="408" t="s">
        <v>404</v>
      </c>
      <c r="F155" s="409"/>
      <c r="G155" s="95"/>
      <c r="H155" s="121">
        <f>H156</f>
        <v>540000</v>
      </c>
      <c r="I155" s="121">
        <f>I156</f>
        <v>0</v>
      </c>
      <c r="J155" s="121">
        <f>J156</f>
        <v>0</v>
      </c>
    </row>
    <row r="156" spans="1:10" s="22" customFormat="1" ht="54.75" customHeight="1">
      <c r="A156" s="361" t="s">
        <v>402</v>
      </c>
      <c r="B156" s="228" t="s">
        <v>48</v>
      </c>
      <c r="C156" s="379" t="s">
        <v>83</v>
      </c>
      <c r="D156" s="379" t="s">
        <v>50</v>
      </c>
      <c r="E156" s="399" t="s">
        <v>355</v>
      </c>
      <c r="F156" s="400"/>
      <c r="G156" s="7"/>
      <c r="H156" s="231">
        <f>H157</f>
        <v>540000</v>
      </c>
      <c r="I156" s="231">
        <v>0</v>
      </c>
      <c r="J156" s="231">
        <v>0</v>
      </c>
    </row>
    <row r="157" spans="1:10" s="22" customFormat="1" ht="22.5" customHeight="1">
      <c r="A157" s="380" t="s">
        <v>420</v>
      </c>
      <c r="B157" s="228" t="s">
        <v>48</v>
      </c>
      <c r="C157" s="379" t="s">
        <v>83</v>
      </c>
      <c r="D157" s="379" t="s">
        <v>50</v>
      </c>
      <c r="E157" s="444" t="s">
        <v>354</v>
      </c>
      <c r="F157" s="450"/>
      <c r="G157" s="7"/>
      <c r="H157" s="231">
        <f>H158+H160</f>
        <v>540000</v>
      </c>
      <c r="I157" s="231">
        <v>0</v>
      </c>
      <c r="J157" s="231">
        <v>0</v>
      </c>
    </row>
    <row r="158" spans="1:10" s="22" customFormat="1" ht="43.5" customHeight="1">
      <c r="A158" s="381" t="s">
        <v>356</v>
      </c>
      <c r="B158" s="228" t="s">
        <v>48</v>
      </c>
      <c r="C158" s="379" t="s">
        <v>83</v>
      </c>
      <c r="D158" s="379" t="s">
        <v>50</v>
      </c>
      <c r="E158" s="444" t="s">
        <v>401</v>
      </c>
      <c r="F158" s="445"/>
      <c r="G158" s="7"/>
      <c r="H158" s="231">
        <f>H159</f>
        <v>259000</v>
      </c>
      <c r="I158" s="231">
        <v>0</v>
      </c>
      <c r="J158" s="231">
        <v>0</v>
      </c>
    </row>
    <row r="159" spans="1:10" s="22" customFormat="1" ht="24.75" customHeight="1">
      <c r="A159" s="382" t="s">
        <v>57</v>
      </c>
      <c r="B159" s="228" t="s">
        <v>48</v>
      </c>
      <c r="C159" s="379" t="s">
        <v>83</v>
      </c>
      <c r="D159" s="379" t="s">
        <v>50</v>
      </c>
      <c r="E159" s="399" t="s">
        <v>400</v>
      </c>
      <c r="F159" s="400"/>
      <c r="G159" s="7" t="s">
        <v>58</v>
      </c>
      <c r="H159" s="231">
        <v>259000</v>
      </c>
      <c r="I159" s="231">
        <v>0</v>
      </c>
      <c r="J159" s="231">
        <v>0</v>
      </c>
    </row>
    <row r="160" spans="1:10" s="22" customFormat="1" ht="26.25" customHeight="1">
      <c r="A160" s="388" t="s">
        <v>426</v>
      </c>
      <c r="B160" s="106" t="s">
        <v>48</v>
      </c>
      <c r="C160" s="191" t="s">
        <v>83</v>
      </c>
      <c r="D160" s="191" t="s">
        <v>50</v>
      </c>
      <c r="E160" s="399" t="s">
        <v>423</v>
      </c>
      <c r="F160" s="400"/>
      <c r="G160" s="90"/>
      <c r="H160" s="36">
        <f>H161</f>
        <v>281000</v>
      </c>
      <c r="I160" s="36">
        <f>I161</f>
        <v>0</v>
      </c>
      <c r="J160" s="36">
        <f>J161</f>
        <v>0</v>
      </c>
    </row>
    <row r="161" spans="1:10" s="22" customFormat="1" ht="30" customHeight="1">
      <c r="A161" s="262" t="s">
        <v>57</v>
      </c>
      <c r="B161" s="106" t="s">
        <v>48</v>
      </c>
      <c r="C161" s="191" t="s">
        <v>83</v>
      </c>
      <c r="D161" s="191" t="s">
        <v>50</v>
      </c>
      <c r="E161" s="399" t="s">
        <v>423</v>
      </c>
      <c r="F161" s="400"/>
      <c r="G161" s="90" t="s">
        <v>58</v>
      </c>
      <c r="H161" s="36">
        <v>281000</v>
      </c>
      <c r="I161" s="36">
        <v>0</v>
      </c>
      <c r="J161" s="36">
        <v>0</v>
      </c>
    </row>
    <row r="162" spans="1:10" s="22" customFormat="1" ht="0.75" customHeight="1">
      <c r="A162" s="213" t="s">
        <v>348</v>
      </c>
      <c r="B162" s="98" t="s">
        <v>48</v>
      </c>
      <c r="C162" s="263" t="s">
        <v>83</v>
      </c>
      <c r="D162" s="263" t="s">
        <v>50</v>
      </c>
      <c r="E162" s="14" t="s">
        <v>310</v>
      </c>
      <c r="F162" s="17" t="s">
        <v>218</v>
      </c>
      <c r="G162" s="95"/>
      <c r="H162" s="121"/>
      <c r="I162" s="121"/>
      <c r="J162" s="121"/>
    </row>
    <row r="163" spans="1:10" s="22" customFormat="1" ht="28.5" customHeight="1" hidden="1">
      <c r="A163" s="105" t="s">
        <v>349</v>
      </c>
      <c r="B163" s="301" t="s">
        <v>48</v>
      </c>
      <c r="C163" s="302" t="s">
        <v>83</v>
      </c>
      <c r="D163" s="302" t="s">
        <v>50</v>
      </c>
      <c r="E163" s="423" t="s">
        <v>357</v>
      </c>
      <c r="F163" s="424"/>
      <c r="G163" s="303"/>
      <c r="H163" s="304">
        <f>H164</f>
        <v>0</v>
      </c>
      <c r="I163" s="304">
        <f>I164</f>
        <v>0</v>
      </c>
      <c r="J163" s="304">
        <f>J164</f>
        <v>0</v>
      </c>
    </row>
    <row r="164" spans="1:10" s="22" customFormat="1" ht="30" customHeight="1" hidden="1">
      <c r="A164" s="355" t="s">
        <v>358</v>
      </c>
      <c r="B164" s="299" t="s">
        <v>48</v>
      </c>
      <c r="C164" s="300" t="s">
        <v>83</v>
      </c>
      <c r="D164" s="300" t="s">
        <v>50</v>
      </c>
      <c r="E164" s="425" t="s">
        <v>359</v>
      </c>
      <c r="F164" s="426"/>
      <c r="G164" s="283"/>
      <c r="H164" s="286">
        <f>H166+H167</f>
        <v>0</v>
      </c>
      <c r="I164" s="286">
        <f>I166+I167</f>
        <v>0</v>
      </c>
      <c r="J164" s="286">
        <f>J166+J167</f>
        <v>0</v>
      </c>
    </row>
    <row r="165" spans="1:10" s="22" customFormat="1" ht="26.25" customHeight="1" hidden="1">
      <c r="A165" s="356" t="s">
        <v>313</v>
      </c>
      <c r="B165" s="299" t="s">
        <v>48</v>
      </c>
      <c r="C165" s="300" t="s">
        <v>83</v>
      </c>
      <c r="D165" s="300"/>
      <c r="E165" s="425" t="s">
        <v>360</v>
      </c>
      <c r="F165" s="443"/>
      <c r="G165" s="283"/>
      <c r="H165" s="286"/>
      <c r="I165" s="286"/>
      <c r="J165" s="286"/>
    </row>
    <row r="166" spans="1:10" s="22" customFormat="1" ht="32.25" customHeight="1" hidden="1">
      <c r="A166" s="287" t="s">
        <v>57</v>
      </c>
      <c r="B166" s="299" t="s">
        <v>48</v>
      </c>
      <c r="C166" s="300" t="s">
        <v>83</v>
      </c>
      <c r="D166" s="300" t="s">
        <v>50</v>
      </c>
      <c r="E166" s="425" t="s">
        <v>360</v>
      </c>
      <c r="F166" s="443"/>
      <c r="G166" s="283" t="s">
        <v>58</v>
      </c>
      <c r="H166" s="286"/>
      <c r="I166" s="286"/>
      <c r="J166" s="286"/>
    </row>
    <row r="167" spans="1:10" s="22" customFormat="1" ht="37.5" customHeight="1" hidden="1">
      <c r="A167" s="275" t="s">
        <v>59</v>
      </c>
      <c r="B167" s="299" t="s">
        <v>48</v>
      </c>
      <c r="C167" s="300" t="s">
        <v>83</v>
      </c>
      <c r="D167" s="300" t="s">
        <v>50</v>
      </c>
      <c r="E167" s="425" t="s">
        <v>410</v>
      </c>
      <c r="F167" s="443"/>
      <c r="G167" s="283" t="s">
        <v>60</v>
      </c>
      <c r="H167" s="286">
        <v>0</v>
      </c>
      <c r="I167" s="286">
        <v>0</v>
      </c>
      <c r="J167" s="286">
        <v>0</v>
      </c>
    </row>
    <row r="168" spans="1:10" s="22" customFormat="1" ht="75" customHeight="1">
      <c r="A168" s="116" t="s">
        <v>421</v>
      </c>
      <c r="B168" s="106" t="s">
        <v>48</v>
      </c>
      <c r="C168" s="191" t="s">
        <v>83</v>
      </c>
      <c r="D168" s="191" t="s">
        <v>50</v>
      </c>
      <c r="E168" s="260" t="s">
        <v>412</v>
      </c>
      <c r="F168" s="261" t="s">
        <v>218</v>
      </c>
      <c r="G168" s="90"/>
      <c r="H168" s="36">
        <f>H169+H174</f>
        <v>943774</v>
      </c>
      <c r="I168" s="36">
        <f>I169</f>
        <v>0</v>
      </c>
      <c r="J168" s="36">
        <f>J169</f>
        <v>0</v>
      </c>
    </row>
    <row r="169" spans="1:10" s="22" customFormat="1" ht="33.75" customHeight="1">
      <c r="A169" s="361" t="s">
        <v>311</v>
      </c>
      <c r="B169" s="106" t="s">
        <v>48</v>
      </c>
      <c r="C169" s="191" t="s">
        <v>83</v>
      </c>
      <c r="D169" s="191" t="s">
        <v>50</v>
      </c>
      <c r="E169" s="260" t="s">
        <v>411</v>
      </c>
      <c r="F169" s="261" t="s">
        <v>218</v>
      </c>
      <c r="G169" s="90"/>
      <c r="H169" s="36">
        <f>H170+H173</f>
        <v>929974</v>
      </c>
      <c r="I169" s="36">
        <f>I170</f>
        <v>0</v>
      </c>
      <c r="J169" s="36">
        <f>J170</f>
        <v>0</v>
      </c>
    </row>
    <row r="170" spans="1:10" s="22" customFormat="1" ht="38.25" customHeight="1">
      <c r="A170" s="329" t="s">
        <v>313</v>
      </c>
      <c r="B170" s="106" t="s">
        <v>48</v>
      </c>
      <c r="C170" s="191" t="s">
        <v>83</v>
      </c>
      <c r="D170" s="191" t="s">
        <v>50</v>
      </c>
      <c r="E170" s="260" t="s">
        <v>411</v>
      </c>
      <c r="F170" s="261" t="s">
        <v>312</v>
      </c>
      <c r="G170" s="90"/>
      <c r="H170" s="36">
        <f>H171+H172</f>
        <v>451990</v>
      </c>
      <c r="I170" s="36">
        <f>I171+I172</f>
        <v>0</v>
      </c>
      <c r="J170" s="36">
        <f>J171+J172</f>
        <v>0</v>
      </c>
    </row>
    <row r="171" spans="1:10" s="22" customFormat="1" ht="24.75" customHeight="1">
      <c r="A171" s="116" t="s">
        <v>57</v>
      </c>
      <c r="B171" s="106" t="s">
        <v>48</v>
      </c>
      <c r="C171" s="191" t="s">
        <v>83</v>
      </c>
      <c r="D171" s="191" t="s">
        <v>50</v>
      </c>
      <c r="E171" s="260" t="s">
        <v>411</v>
      </c>
      <c r="F171" s="261" t="s">
        <v>312</v>
      </c>
      <c r="G171" s="90" t="s">
        <v>58</v>
      </c>
      <c r="H171" s="36">
        <v>451990</v>
      </c>
      <c r="I171" s="36">
        <v>0</v>
      </c>
      <c r="J171" s="36">
        <v>0</v>
      </c>
    </row>
    <row r="172" spans="1:10" s="22" customFormat="1" ht="1.5" customHeight="1">
      <c r="A172" s="361" t="s">
        <v>59</v>
      </c>
      <c r="B172" s="228" t="s">
        <v>48</v>
      </c>
      <c r="C172" s="379" t="s">
        <v>83</v>
      </c>
      <c r="D172" s="379" t="s">
        <v>50</v>
      </c>
      <c r="E172" s="399" t="s">
        <v>399</v>
      </c>
      <c r="F172" s="400"/>
      <c r="G172" s="7" t="s">
        <v>60</v>
      </c>
      <c r="H172" s="231">
        <v>0</v>
      </c>
      <c r="I172" s="231">
        <v>0</v>
      </c>
      <c r="J172" s="231">
        <v>0</v>
      </c>
    </row>
    <row r="173" spans="1:10" s="22" customFormat="1" ht="26.25" customHeight="1">
      <c r="A173" s="262" t="s">
        <v>57</v>
      </c>
      <c r="B173" s="228"/>
      <c r="C173" s="379" t="s">
        <v>83</v>
      </c>
      <c r="D173" s="379" t="s">
        <v>50</v>
      </c>
      <c r="E173" s="399" t="s">
        <v>413</v>
      </c>
      <c r="F173" s="400"/>
      <c r="G173" s="7" t="s">
        <v>58</v>
      </c>
      <c r="H173" s="231">
        <v>477984</v>
      </c>
      <c r="I173" s="231">
        <v>0</v>
      </c>
      <c r="J173" s="231">
        <v>0</v>
      </c>
    </row>
    <row r="174" spans="1:10" s="22" customFormat="1" ht="26.25" customHeight="1">
      <c r="A174" s="361" t="s">
        <v>59</v>
      </c>
      <c r="B174" s="228"/>
      <c r="C174" s="379" t="s">
        <v>83</v>
      </c>
      <c r="D174" s="379" t="s">
        <v>50</v>
      </c>
      <c r="E174" s="399" t="s">
        <v>413</v>
      </c>
      <c r="F174" s="400"/>
      <c r="G174" s="7" t="s">
        <v>60</v>
      </c>
      <c r="H174" s="231">
        <v>13800</v>
      </c>
      <c r="I174" s="231">
        <v>0</v>
      </c>
      <c r="J174" s="231">
        <v>0</v>
      </c>
    </row>
    <row r="175" spans="1:10" s="22" customFormat="1" ht="18.75">
      <c r="A175" s="182" t="s">
        <v>85</v>
      </c>
      <c r="B175" s="95" t="s">
        <v>48</v>
      </c>
      <c r="C175" s="184" t="s">
        <v>83</v>
      </c>
      <c r="D175" s="184" t="s">
        <v>74</v>
      </c>
      <c r="E175" s="146"/>
      <c r="F175" s="16"/>
      <c r="G175" s="184"/>
      <c r="H175" s="202">
        <f aca="true" t="shared" si="19" ref="H175:J176">+H176</f>
        <v>154890</v>
      </c>
      <c r="I175" s="202">
        <f t="shared" si="19"/>
        <v>50000</v>
      </c>
      <c r="J175" s="202">
        <f t="shared" si="19"/>
        <v>56375</v>
      </c>
    </row>
    <row r="176" spans="1:38" s="42" customFormat="1" ht="57.75" customHeight="1">
      <c r="A176" s="213" t="s">
        <v>383</v>
      </c>
      <c r="B176" s="98" t="s">
        <v>48</v>
      </c>
      <c r="C176" s="184" t="s">
        <v>83</v>
      </c>
      <c r="D176" s="185" t="s">
        <v>74</v>
      </c>
      <c r="E176" s="205" t="s">
        <v>298</v>
      </c>
      <c r="F176" s="206" t="s">
        <v>218</v>
      </c>
      <c r="G176" s="188"/>
      <c r="H176" s="202">
        <f t="shared" si="19"/>
        <v>154890</v>
      </c>
      <c r="I176" s="202">
        <f t="shared" si="19"/>
        <v>50000</v>
      </c>
      <c r="J176" s="202">
        <f t="shared" si="19"/>
        <v>56375</v>
      </c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38" s="30" customFormat="1" ht="75">
      <c r="A177" s="105" t="s">
        <v>384</v>
      </c>
      <c r="B177" s="106" t="s">
        <v>48</v>
      </c>
      <c r="C177" s="107" t="s">
        <v>83</v>
      </c>
      <c r="D177" s="108" t="s">
        <v>74</v>
      </c>
      <c r="E177" s="207" t="s">
        <v>299</v>
      </c>
      <c r="F177" s="208" t="s">
        <v>218</v>
      </c>
      <c r="G177" s="110"/>
      <c r="H177" s="111">
        <f>H181+H188+H191+H196+H202</f>
        <v>154890</v>
      </c>
      <c r="I177" s="111">
        <f>I181+I188+I191+I196+I202</f>
        <v>50000</v>
      </c>
      <c r="J177" s="111">
        <f>J181+J188+J191+J196+J202</f>
        <v>56375</v>
      </c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1:38" s="30" customFormat="1" ht="0.75" customHeight="1">
      <c r="A178" s="105" t="s">
        <v>184</v>
      </c>
      <c r="B178" s="106" t="s">
        <v>48</v>
      </c>
      <c r="C178" s="107" t="s">
        <v>83</v>
      </c>
      <c r="D178" s="108" t="s">
        <v>74</v>
      </c>
      <c r="E178" s="419" t="s">
        <v>183</v>
      </c>
      <c r="F178" s="420"/>
      <c r="G178" s="110"/>
      <c r="H178" s="111">
        <f>H179+H180</f>
        <v>0</v>
      </c>
      <c r="I178" s="111">
        <f>I179+I180</f>
        <v>0</v>
      </c>
      <c r="J178" s="111">
        <f>J179+J180</f>
        <v>0</v>
      </c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1:38" s="30" customFormat="1" ht="19.5" hidden="1">
      <c r="A179" s="116" t="s">
        <v>59</v>
      </c>
      <c r="B179" s="106" t="s">
        <v>48</v>
      </c>
      <c r="C179" s="107" t="s">
        <v>83</v>
      </c>
      <c r="D179" s="108" t="s">
        <v>74</v>
      </c>
      <c r="E179" s="419" t="s">
        <v>183</v>
      </c>
      <c r="F179" s="420"/>
      <c r="G179" s="110" t="s">
        <v>60</v>
      </c>
      <c r="H179" s="111"/>
      <c r="I179" s="111"/>
      <c r="J179" s="111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1:38" s="30" customFormat="1" ht="19.5" hidden="1">
      <c r="A180" s="262" t="s">
        <v>57</v>
      </c>
      <c r="B180" s="106" t="s">
        <v>48</v>
      </c>
      <c r="C180" s="107" t="s">
        <v>83</v>
      </c>
      <c r="D180" s="108" t="s">
        <v>74</v>
      </c>
      <c r="E180" s="419" t="s">
        <v>183</v>
      </c>
      <c r="F180" s="420"/>
      <c r="G180" s="110" t="s">
        <v>58</v>
      </c>
      <c r="H180" s="111"/>
      <c r="I180" s="111"/>
      <c r="J180" s="111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1:38" s="30" customFormat="1" ht="30.75" customHeight="1">
      <c r="A181" s="361" t="s">
        <v>300</v>
      </c>
      <c r="B181" s="106" t="s">
        <v>48</v>
      </c>
      <c r="C181" s="107" t="s">
        <v>83</v>
      </c>
      <c r="D181" s="108" t="s">
        <v>74</v>
      </c>
      <c r="E181" s="207" t="s">
        <v>299</v>
      </c>
      <c r="F181" s="208" t="s">
        <v>218</v>
      </c>
      <c r="G181" s="110"/>
      <c r="H181" s="111">
        <f>H182</f>
        <v>154890</v>
      </c>
      <c r="I181" s="111">
        <f>I182</f>
        <v>50000</v>
      </c>
      <c r="J181" s="111">
        <f>J182</f>
        <v>56375</v>
      </c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spans="1:10" s="29" customFormat="1" ht="19.5">
      <c r="A182" s="105" t="s">
        <v>108</v>
      </c>
      <c r="B182" s="106" t="s">
        <v>48</v>
      </c>
      <c r="C182" s="107" t="s">
        <v>83</v>
      </c>
      <c r="D182" s="108" t="s">
        <v>74</v>
      </c>
      <c r="E182" s="207" t="s">
        <v>396</v>
      </c>
      <c r="F182" s="208" t="s">
        <v>302</v>
      </c>
      <c r="G182" s="110"/>
      <c r="H182" s="111">
        <f>SUM(H183:H184)</f>
        <v>154890</v>
      </c>
      <c r="I182" s="111">
        <f>SUM(I183:I184)</f>
        <v>50000</v>
      </c>
      <c r="J182" s="111">
        <f>SUM(J183:J184)</f>
        <v>56375</v>
      </c>
    </row>
    <row r="183" spans="1:10" s="29" customFormat="1" ht="18.75" customHeight="1">
      <c r="A183" s="209" t="s">
        <v>57</v>
      </c>
      <c r="B183" s="106" t="s">
        <v>48</v>
      </c>
      <c r="C183" s="107" t="s">
        <v>83</v>
      </c>
      <c r="D183" s="108" t="s">
        <v>74</v>
      </c>
      <c r="E183" s="207" t="s">
        <v>396</v>
      </c>
      <c r="F183" s="208" t="s">
        <v>302</v>
      </c>
      <c r="G183" s="110" t="s">
        <v>58</v>
      </c>
      <c r="H183" s="111">
        <v>154890</v>
      </c>
      <c r="I183" s="111">
        <v>50000</v>
      </c>
      <c r="J183" s="111">
        <v>56375</v>
      </c>
    </row>
    <row r="184" spans="1:10" s="29" customFormat="1" ht="0.75" customHeight="1" hidden="1">
      <c r="A184" s="116" t="s">
        <v>59</v>
      </c>
      <c r="B184" s="106" t="s">
        <v>48</v>
      </c>
      <c r="C184" s="107" t="s">
        <v>83</v>
      </c>
      <c r="D184" s="108" t="s">
        <v>74</v>
      </c>
      <c r="E184" s="207" t="s">
        <v>301</v>
      </c>
      <c r="F184" s="208" t="s">
        <v>302</v>
      </c>
      <c r="G184" s="110" t="s">
        <v>60</v>
      </c>
      <c r="H184" s="111"/>
      <c r="I184" s="111"/>
      <c r="J184" s="111"/>
    </row>
    <row r="185" spans="1:38" s="30" customFormat="1" ht="0.75" customHeight="1" hidden="1">
      <c r="A185" s="105" t="s">
        <v>110</v>
      </c>
      <c r="B185" s="106"/>
      <c r="C185" s="107"/>
      <c r="D185" s="108"/>
      <c r="E185" s="132" t="s">
        <v>107</v>
      </c>
      <c r="F185" s="133" t="s">
        <v>109</v>
      </c>
      <c r="G185" s="110"/>
      <c r="H185" s="111">
        <f>SUM(H186:H187)</f>
        <v>0</v>
      </c>
      <c r="I185" s="111">
        <f>SUM(I186:I187)</f>
        <v>0</v>
      </c>
      <c r="J185" s="111">
        <f>SUM(J186:J187)</f>
        <v>0</v>
      </c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</row>
    <row r="186" spans="1:10" s="29" customFormat="1" ht="19.5" hidden="1">
      <c r="A186" s="209" t="s">
        <v>57</v>
      </c>
      <c r="B186" s="106" t="s">
        <v>48</v>
      </c>
      <c r="C186" s="107" t="s">
        <v>83</v>
      </c>
      <c r="D186" s="108" t="s">
        <v>74</v>
      </c>
      <c r="E186" s="207" t="s">
        <v>107</v>
      </c>
      <c r="F186" s="208" t="s">
        <v>109</v>
      </c>
      <c r="G186" s="110" t="s">
        <v>58</v>
      </c>
      <c r="H186" s="111"/>
      <c r="I186" s="111"/>
      <c r="J186" s="111"/>
    </row>
    <row r="187" spans="1:10" s="29" customFormat="1" ht="19.5" hidden="1">
      <c r="A187" s="116" t="s">
        <v>59</v>
      </c>
      <c r="B187" s="106" t="s">
        <v>48</v>
      </c>
      <c r="C187" s="107" t="s">
        <v>83</v>
      </c>
      <c r="D187" s="108" t="s">
        <v>74</v>
      </c>
      <c r="E187" s="207" t="s">
        <v>107</v>
      </c>
      <c r="F187" s="208" t="s">
        <v>109</v>
      </c>
      <c r="G187" s="110" t="s">
        <v>60</v>
      </c>
      <c r="H187" s="111"/>
      <c r="I187" s="111"/>
      <c r="J187" s="111"/>
    </row>
    <row r="188" spans="1:10" s="29" customFormat="1" ht="19.5" hidden="1">
      <c r="A188" s="255" t="s">
        <v>303</v>
      </c>
      <c r="B188" s="106" t="s">
        <v>48</v>
      </c>
      <c r="C188" s="107" t="s">
        <v>83</v>
      </c>
      <c r="D188" s="108" t="s">
        <v>74</v>
      </c>
      <c r="E188" s="207" t="s">
        <v>305</v>
      </c>
      <c r="F188" s="208" t="s">
        <v>218</v>
      </c>
      <c r="G188" s="110"/>
      <c r="H188" s="111">
        <f aca="true" t="shared" si="20" ref="H188:J189">H189</f>
        <v>0</v>
      </c>
      <c r="I188" s="111">
        <f t="shared" si="20"/>
        <v>0</v>
      </c>
      <c r="J188" s="111">
        <f t="shared" si="20"/>
        <v>0</v>
      </c>
    </row>
    <row r="189" spans="1:10" s="29" customFormat="1" ht="19.5" hidden="1">
      <c r="A189" s="105" t="s">
        <v>108</v>
      </c>
      <c r="B189" s="106" t="s">
        <v>48</v>
      </c>
      <c r="C189" s="107" t="s">
        <v>83</v>
      </c>
      <c r="D189" s="108" t="s">
        <v>74</v>
      </c>
      <c r="E189" s="207" t="s">
        <v>305</v>
      </c>
      <c r="F189" s="208" t="s">
        <v>302</v>
      </c>
      <c r="G189" s="110"/>
      <c r="H189" s="111">
        <f t="shared" si="20"/>
        <v>0</v>
      </c>
      <c r="I189" s="111">
        <f t="shared" si="20"/>
        <v>0</v>
      </c>
      <c r="J189" s="111">
        <f t="shared" si="20"/>
        <v>0</v>
      </c>
    </row>
    <row r="190" spans="1:10" s="29" customFormat="1" ht="0.75" customHeight="1" hidden="1">
      <c r="A190" s="209" t="s">
        <v>57</v>
      </c>
      <c r="B190" s="106" t="s">
        <v>48</v>
      </c>
      <c r="C190" s="107" t="s">
        <v>83</v>
      </c>
      <c r="D190" s="108" t="s">
        <v>74</v>
      </c>
      <c r="E190" s="207" t="s">
        <v>305</v>
      </c>
      <c r="F190" s="208" t="s">
        <v>302</v>
      </c>
      <c r="G190" s="110" t="s">
        <v>58</v>
      </c>
      <c r="H190" s="111"/>
      <c r="I190" s="111"/>
      <c r="J190" s="111"/>
    </row>
    <row r="191" spans="1:10" s="29" customFormat="1" ht="19.5" hidden="1">
      <c r="A191" s="255" t="s">
        <v>367</v>
      </c>
      <c r="B191" s="106" t="s">
        <v>48</v>
      </c>
      <c r="C191" s="107" t="s">
        <v>83</v>
      </c>
      <c r="D191" s="108" t="s">
        <v>74</v>
      </c>
      <c r="E191" s="207" t="s">
        <v>305</v>
      </c>
      <c r="F191" s="208" t="s">
        <v>218</v>
      </c>
      <c r="G191" s="110"/>
      <c r="H191" s="111">
        <f>H192+H194</f>
        <v>0</v>
      </c>
      <c r="I191" s="111">
        <f>I192+I194</f>
        <v>0</v>
      </c>
      <c r="J191" s="111">
        <f>J192+J194</f>
        <v>0</v>
      </c>
    </row>
    <row r="192" spans="1:10" s="29" customFormat="1" ht="19.5" hidden="1">
      <c r="A192" s="336" t="s">
        <v>368</v>
      </c>
      <c r="B192" s="106" t="s">
        <v>48</v>
      </c>
      <c r="C192" s="107" t="s">
        <v>83</v>
      </c>
      <c r="D192" s="108" t="s">
        <v>74</v>
      </c>
      <c r="E192" s="207" t="s">
        <v>369</v>
      </c>
      <c r="F192" s="208" t="s">
        <v>304</v>
      </c>
      <c r="G192" s="110"/>
      <c r="H192" s="111">
        <f>H193</f>
        <v>0</v>
      </c>
      <c r="I192" s="111">
        <f>I193</f>
        <v>0</v>
      </c>
      <c r="J192" s="111">
        <f>J193</f>
        <v>0</v>
      </c>
    </row>
    <row r="193" spans="1:10" s="29" customFormat="1" ht="19.5" hidden="1">
      <c r="A193" s="116" t="s">
        <v>57</v>
      </c>
      <c r="B193" s="106" t="s">
        <v>48</v>
      </c>
      <c r="C193" s="107" t="s">
        <v>83</v>
      </c>
      <c r="D193" s="108" t="s">
        <v>74</v>
      </c>
      <c r="E193" s="207" t="s">
        <v>305</v>
      </c>
      <c r="F193" s="208" t="s">
        <v>304</v>
      </c>
      <c r="G193" s="110" t="s">
        <v>58</v>
      </c>
      <c r="H193" s="111"/>
      <c r="I193" s="111"/>
      <c r="J193" s="111"/>
    </row>
    <row r="194" spans="1:10" s="29" customFormat="1" ht="0.75" customHeight="1" hidden="1">
      <c r="A194" s="336" t="s">
        <v>307</v>
      </c>
      <c r="B194" s="106" t="s">
        <v>48</v>
      </c>
      <c r="C194" s="107" t="s">
        <v>83</v>
      </c>
      <c r="D194" s="108" t="s">
        <v>74</v>
      </c>
      <c r="E194" s="207" t="s">
        <v>306</v>
      </c>
      <c r="F194" s="208" t="s">
        <v>302</v>
      </c>
      <c r="G194" s="110"/>
      <c r="H194" s="111">
        <f>H195</f>
        <v>0</v>
      </c>
      <c r="I194" s="111">
        <f>I195</f>
        <v>0</v>
      </c>
      <c r="J194" s="111">
        <f>J195</f>
        <v>0</v>
      </c>
    </row>
    <row r="195" spans="1:10" s="29" customFormat="1" ht="19.5" hidden="1">
      <c r="A195" s="116" t="s">
        <v>57</v>
      </c>
      <c r="B195" s="106" t="s">
        <v>48</v>
      </c>
      <c r="C195" s="107" t="s">
        <v>83</v>
      </c>
      <c r="D195" s="108" t="s">
        <v>74</v>
      </c>
      <c r="E195" s="207" t="s">
        <v>306</v>
      </c>
      <c r="F195" s="208" t="s">
        <v>302</v>
      </c>
      <c r="G195" s="110" t="s">
        <v>58</v>
      </c>
      <c r="H195" s="111"/>
      <c r="I195" s="111"/>
      <c r="J195" s="111"/>
    </row>
    <row r="196" spans="1:10" s="29" customFormat="1" ht="1.5" customHeight="1" hidden="1">
      <c r="A196" s="351" t="s">
        <v>308</v>
      </c>
      <c r="B196" s="106" t="s">
        <v>48</v>
      </c>
      <c r="C196" s="107" t="s">
        <v>83</v>
      </c>
      <c r="D196" s="108" t="s">
        <v>74</v>
      </c>
      <c r="E196" s="207" t="s">
        <v>309</v>
      </c>
      <c r="F196" s="208" t="s">
        <v>218</v>
      </c>
      <c r="G196" s="110"/>
      <c r="H196" s="111">
        <f aca="true" t="shared" si="21" ref="H196:J197">H197</f>
        <v>0</v>
      </c>
      <c r="I196" s="111">
        <f t="shared" si="21"/>
        <v>0</v>
      </c>
      <c r="J196" s="111">
        <f t="shared" si="21"/>
        <v>0</v>
      </c>
    </row>
    <row r="197" spans="1:10" s="29" customFormat="1" ht="19.5" hidden="1">
      <c r="A197" s="105" t="s">
        <v>108</v>
      </c>
      <c r="B197" s="106" t="s">
        <v>48</v>
      </c>
      <c r="C197" s="107" t="s">
        <v>83</v>
      </c>
      <c r="D197" s="108" t="s">
        <v>74</v>
      </c>
      <c r="E197" s="207" t="s">
        <v>309</v>
      </c>
      <c r="F197" s="208" t="s">
        <v>302</v>
      </c>
      <c r="G197" s="110"/>
      <c r="H197" s="111">
        <f t="shared" si="21"/>
        <v>0</v>
      </c>
      <c r="I197" s="111">
        <f t="shared" si="21"/>
        <v>0</v>
      </c>
      <c r="J197" s="111">
        <f t="shared" si="21"/>
        <v>0</v>
      </c>
    </row>
    <row r="198" spans="1:10" s="29" customFormat="1" ht="19.5" hidden="1">
      <c r="A198" s="262" t="s">
        <v>57</v>
      </c>
      <c r="B198" s="106" t="s">
        <v>48</v>
      </c>
      <c r="C198" s="107" t="s">
        <v>83</v>
      </c>
      <c r="D198" s="108" t="s">
        <v>74</v>
      </c>
      <c r="E198" s="207" t="s">
        <v>309</v>
      </c>
      <c r="F198" s="208" t="s">
        <v>302</v>
      </c>
      <c r="G198" s="110" t="s">
        <v>58</v>
      </c>
      <c r="H198" s="111"/>
      <c r="I198" s="111"/>
      <c r="J198" s="111"/>
    </row>
    <row r="199" spans="1:10" s="29" customFormat="1" ht="19.5" hidden="1">
      <c r="A199" s="116"/>
      <c r="B199" s="106"/>
      <c r="C199" s="107"/>
      <c r="D199" s="108"/>
      <c r="E199" s="207"/>
      <c r="F199" s="208"/>
      <c r="G199" s="110"/>
      <c r="H199" s="111"/>
      <c r="I199" s="111"/>
      <c r="J199" s="111"/>
    </row>
    <row r="200" spans="1:10" s="29" customFormat="1" ht="19.5" hidden="1">
      <c r="A200" s="279" t="s">
        <v>195</v>
      </c>
      <c r="B200" s="270" t="s">
        <v>48</v>
      </c>
      <c r="C200" s="271" t="s">
        <v>83</v>
      </c>
      <c r="D200" s="272" t="s">
        <v>74</v>
      </c>
      <c r="E200" s="427" t="s">
        <v>194</v>
      </c>
      <c r="F200" s="428"/>
      <c r="G200" s="306"/>
      <c r="H200" s="307"/>
      <c r="I200" s="307"/>
      <c r="J200" s="307"/>
    </row>
    <row r="201" spans="1:10" s="29" customFormat="1" ht="19.5" hidden="1">
      <c r="A201" s="305" t="s">
        <v>57</v>
      </c>
      <c r="B201" s="270" t="s">
        <v>48</v>
      </c>
      <c r="C201" s="271" t="s">
        <v>83</v>
      </c>
      <c r="D201" s="272" t="s">
        <v>74</v>
      </c>
      <c r="E201" s="427" t="s">
        <v>194</v>
      </c>
      <c r="F201" s="428"/>
      <c r="G201" s="306" t="s">
        <v>58</v>
      </c>
      <c r="H201" s="307"/>
      <c r="I201" s="307"/>
      <c r="J201" s="307"/>
    </row>
    <row r="202" spans="1:10" s="29" customFormat="1" ht="37.5" hidden="1">
      <c r="A202" s="255" t="s">
        <v>370</v>
      </c>
      <c r="B202" s="270" t="s">
        <v>48</v>
      </c>
      <c r="C202" s="271" t="s">
        <v>83</v>
      </c>
      <c r="D202" s="272" t="s">
        <v>74</v>
      </c>
      <c r="E202" s="337" t="s">
        <v>301</v>
      </c>
      <c r="F202" s="338" t="s">
        <v>218</v>
      </c>
      <c r="G202" s="306"/>
      <c r="H202" s="307">
        <f>H203+H206</f>
        <v>0</v>
      </c>
      <c r="I202" s="307">
        <f>I203+I206</f>
        <v>0</v>
      </c>
      <c r="J202" s="307">
        <f>J203+J206</f>
        <v>0</v>
      </c>
    </row>
    <row r="203" spans="1:10" s="29" customFormat="1" ht="37.5" hidden="1">
      <c r="A203" s="339" t="s">
        <v>332</v>
      </c>
      <c r="B203" s="106" t="s">
        <v>48</v>
      </c>
      <c r="C203" s="107" t="s">
        <v>83</v>
      </c>
      <c r="D203" s="108" t="s">
        <v>74</v>
      </c>
      <c r="E203" s="207" t="s">
        <v>315</v>
      </c>
      <c r="F203" s="208" t="s">
        <v>317</v>
      </c>
      <c r="G203" s="110"/>
      <c r="H203" s="111">
        <f>H204</f>
        <v>0</v>
      </c>
      <c r="I203" s="111">
        <f>I204</f>
        <v>0</v>
      </c>
      <c r="J203" s="111">
        <f>J204</f>
        <v>0</v>
      </c>
    </row>
    <row r="204" spans="1:10" s="29" customFormat="1" ht="19.5" hidden="1">
      <c r="A204" s="209" t="s">
        <v>57</v>
      </c>
      <c r="B204" s="106" t="s">
        <v>48</v>
      </c>
      <c r="C204" s="107" t="s">
        <v>83</v>
      </c>
      <c r="D204" s="108" t="s">
        <v>74</v>
      </c>
      <c r="E204" s="207" t="s">
        <v>316</v>
      </c>
      <c r="F204" s="208" t="s">
        <v>317</v>
      </c>
      <c r="G204" s="110" t="s">
        <v>58</v>
      </c>
      <c r="H204" s="111"/>
      <c r="I204" s="111"/>
      <c r="J204" s="111"/>
    </row>
    <row r="205" spans="1:10" s="29" customFormat="1" ht="0.75" customHeight="1" hidden="1">
      <c r="A205" s="116" t="s">
        <v>59</v>
      </c>
      <c r="B205" s="106" t="s">
        <v>48</v>
      </c>
      <c r="C205" s="107" t="s">
        <v>83</v>
      </c>
      <c r="D205" s="108" t="s">
        <v>74</v>
      </c>
      <c r="E205" s="207" t="s">
        <v>179</v>
      </c>
      <c r="F205" s="208" t="s">
        <v>178</v>
      </c>
      <c r="G205" s="110" t="s">
        <v>60</v>
      </c>
      <c r="H205" s="111"/>
      <c r="I205" s="111"/>
      <c r="J205" s="111"/>
    </row>
    <row r="206" spans="1:10" s="29" customFormat="1" ht="36" hidden="1">
      <c r="A206" s="329" t="s">
        <v>319</v>
      </c>
      <c r="B206" s="106" t="s">
        <v>48</v>
      </c>
      <c r="C206" s="107" t="s">
        <v>83</v>
      </c>
      <c r="D206" s="108" t="s">
        <v>74</v>
      </c>
      <c r="E206" s="207" t="s">
        <v>314</v>
      </c>
      <c r="F206" s="208" t="s">
        <v>317</v>
      </c>
      <c r="G206" s="110"/>
      <c r="H206" s="111">
        <f>H207</f>
        <v>0</v>
      </c>
      <c r="I206" s="111">
        <f>I207</f>
        <v>0</v>
      </c>
      <c r="J206" s="111">
        <f>J207</f>
        <v>0</v>
      </c>
    </row>
    <row r="207" spans="1:10" s="29" customFormat="1" ht="19.5" hidden="1">
      <c r="A207" s="209" t="s">
        <v>57</v>
      </c>
      <c r="B207" s="106" t="s">
        <v>48</v>
      </c>
      <c r="C207" s="107" t="s">
        <v>83</v>
      </c>
      <c r="D207" s="108" t="s">
        <v>74</v>
      </c>
      <c r="E207" s="207" t="s">
        <v>314</v>
      </c>
      <c r="F207" s="208" t="s">
        <v>317</v>
      </c>
      <c r="G207" s="110" t="s">
        <v>58</v>
      </c>
      <c r="H207" s="111"/>
      <c r="I207" s="111"/>
      <c r="J207" s="111"/>
    </row>
    <row r="208" spans="1:10" s="29" customFormat="1" ht="19.5" hidden="1">
      <c r="A208" s="212"/>
      <c r="B208" s="106"/>
      <c r="C208" s="107"/>
      <c r="D208" s="108"/>
      <c r="E208" s="207"/>
      <c r="F208" s="208"/>
      <c r="G208" s="110"/>
      <c r="H208" s="111"/>
      <c r="I208" s="111"/>
      <c r="J208" s="111"/>
    </row>
    <row r="209" spans="1:10" s="29" customFormat="1" ht="19.5" hidden="1">
      <c r="A209" s="212"/>
      <c r="B209" s="106"/>
      <c r="C209" s="107"/>
      <c r="D209" s="108"/>
      <c r="E209" s="207"/>
      <c r="F209" s="208"/>
      <c r="G209" s="110"/>
      <c r="H209" s="111"/>
      <c r="I209" s="111"/>
      <c r="J209" s="111"/>
    </row>
    <row r="210" spans="1:10" s="29" customFormat="1" ht="19.5" hidden="1">
      <c r="A210" s="210" t="s">
        <v>95</v>
      </c>
      <c r="B210" s="95" t="s">
        <v>48</v>
      </c>
      <c r="C210" s="95" t="s">
        <v>65</v>
      </c>
      <c r="D210" s="118"/>
      <c r="E210" s="147"/>
      <c r="F210" s="102"/>
      <c r="G210" s="139"/>
      <c r="H210" s="121">
        <f aca="true" t="shared" si="22" ref="H210:J212">+H211</f>
        <v>0</v>
      </c>
      <c r="I210" s="121">
        <f t="shared" si="22"/>
        <v>0</v>
      </c>
      <c r="J210" s="121">
        <f t="shared" si="22"/>
        <v>0</v>
      </c>
    </row>
    <row r="211" spans="1:10" s="29" customFormat="1" ht="19.5" hidden="1">
      <c r="A211" s="210" t="s">
        <v>96</v>
      </c>
      <c r="B211" s="211" t="s">
        <v>48</v>
      </c>
      <c r="C211" s="95" t="s">
        <v>65</v>
      </c>
      <c r="D211" s="118" t="s">
        <v>65</v>
      </c>
      <c r="E211" s="147"/>
      <c r="F211" s="102"/>
      <c r="G211" s="139"/>
      <c r="H211" s="121">
        <f t="shared" si="22"/>
        <v>0</v>
      </c>
      <c r="I211" s="121">
        <f t="shared" si="22"/>
        <v>0</v>
      </c>
      <c r="J211" s="121">
        <f t="shared" si="22"/>
        <v>0</v>
      </c>
    </row>
    <row r="212" spans="1:10" s="29" customFormat="1" ht="66" customHeight="1" hidden="1">
      <c r="A212" s="210" t="s">
        <v>350</v>
      </c>
      <c r="B212" s="95" t="s">
        <v>48</v>
      </c>
      <c r="C212" s="95" t="s">
        <v>65</v>
      </c>
      <c r="D212" s="118" t="s">
        <v>65</v>
      </c>
      <c r="E212" s="114" t="s">
        <v>278</v>
      </c>
      <c r="F212" s="115" t="s">
        <v>218</v>
      </c>
      <c r="G212" s="120"/>
      <c r="H212" s="121">
        <f t="shared" si="22"/>
        <v>0</v>
      </c>
      <c r="I212" s="121">
        <f t="shared" si="22"/>
        <v>0</v>
      </c>
      <c r="J212" s="121">
        <f t="shared" si="22"/>
        <v>0</v>
      </c>
    </row>
    <row r="213" spans="1:10" s="29" customFormat="1" ht="75" hidden="1">
      <c r="A213" s="212" t="s">
        <v>351</v>
      </c>
      <c r="B213" s="90" t="s">
        <v>48</v>
      </c>
      <c r="C213" s="90" t="s">
        <v>65</v>
      </c>
      <c r="D213" s="113" t="s">
        <v>65</v>
      </c>
      <c r="E213" s="23" t="s">
        <v>279</v>
      </c>
      <c r="F213" s="2" t="s">
        <v>218</v>
      </c>
      <c r="G213" s="139"/>
      <c r="H213" s="36">
        <f aca="true" t="shared" si="23" ref="H213:J214">H214</f>
        <v>0</v>
      </c>
      <c r="I213" s="36">
        <f t="shared" si="23"/>
        <v>0</v>
      </c>
      <c r="J213" s="36">
        <f t="shared" si="23"/>
        <v>0</v>
      </c>
    </row>
    <row r="214" spans="1:10" s="29" customFormat="1" ht="21.75" customHeight="1" hidden="1">
      <c r="A214" s="342" t="s">
        <v>335</v>
      </c>
      <c r="B214" s="90" t="s">
        <v>48</v>
      </c>
      <c r="C214" s="90" t="s">
        <v>65</v>
      </c>
      <c r="D214" s="113" t="s">
        <v>65</v>
      </c>
      <c r="E214" s="23" t="s">
        <v>334</v>
      </c>
      <c r="F214" s="2" t="s">
        <v>218</v>
      </c>
      <c r="G214" s="139"/>
      <c r="H214" s="36">
        <f t="shared" si="23"/>
        <v>0</v>
      </c>
      <c r="I214" s="36">
        <f t="shared" si="23"/>
        <v>0</v>
      </c>
      <c r="J214" s="36">
        <f t="shared" si="23"/>
        <v>0</v>
      </c>
    </row>
    <row r="215" spans="1:10" s="29" customFormat="1" ht="19.5" hidden="1">
      <c r="A215" s="212" t="s">
        <v>111</v>
      </c>
      <c r="B215" s="90" t="s">
        <v>48</v>
      </c>
      <c r="C215" s="90" t="s">
        <v>65</v>
      </c>
      <c r="D215" s="113" t="s">
        <v>65</v>
      </c>
      <c r="E215" s="23" t="s">
        <v>334</v>
      </c>
      <c r="F215" s="2" t="s">
        <v>333</v>
      </c>
      <c r="G215" s="139"/>
      <c r="H215" s="36">
        <f>+H216</f>
        <v>0</v>
      </c>
      <c r="I215" s="36">
        <f>+I216</f>
        <v>0</v>
      </c>
      <c r="J215" s="36">
        <f>+J216</f>
        <v>0</v>
      </c>
    </row>
    <row r="216" spans="1:10" s="29" customFormat="1" ht="19.5" hidden="1">
      <c r="A216" s="209" t="s">
        <v>57</v>
      </c>
      <c r="B216" s="90" t="s">
        <v>48</v>
      </c>
      <c r="C216" s="90" t="s">
        <v>65</v>
      </c>
      <c r="D216" s="113" t="s">
        <v>65</v>
      </c>
      <c r="E216" s="23" t="s">
        <v>334</v>
      </c>
      <c r="F216" s="2" t="s">
        <v>333</v>
      </c>
      <c r="G216" s="139" t="s">
        <v>58</v>
      </c>
      <c r="H216" s="36">
        <v>0</v>
      </c>
      <c r="I216" s="36">
        <v>0</v>
      </c>
      <c r="J216" s="36">
        <v>0</v>
      </c>
    </row>
    <row r="217" spans="1:10" s="22" customFormat="1" ht="18.75">
      <c r="A217" s="96" t="s">
        <v>86</v>
      </c>
      <c r="B217" s="183" t="s">
        <v>48</v>
      </c>
      <c r="C217" s="91" t="s">
        <v>87</v>
      </c>
      <c r="D217" s="91"/>
      <c r="E217" s="146"/>
      <c r="F217" s="16"/>
      <c r="G217" s="91"/>
      <c r="H217" s="94">
        <f aca="true" t="shared" si="24" ref="H217:J218">+H218</f>
        <v>1345235</v>
      </c>
      <c r="I217" s="94">
        <f t="shared" si="24"/>
        <v>266795</v>
      </c>
      <c r="J217" s="94">
        <f t="shared" si="24"/>
        <v>266795</v>
      </c>
    </row>
    <row r="218" spans="1:10" s="22" customFormat="1" ht="18.75">
      <c r="A218" s="96" t="s">
        <v>88</v>
      </c>
      <c r="B218" s="95" t="s">
        <v>48</v>
      </c>
      <c r="C218" s="91" t="s">
        <v>87</v>
      </c>
      <c r="D218" s="91" t="s">
        <v>49</v>
      </c>
      <c r="E218" s="200"/>
      <c r="F218" s="201"/>
      <c r="G218" s="91"/>
      <c r="H218" s="94">
        <f t="shared" si="24"/>
        <v>1345235</v>
      </c>
      <c r="I218" s="94">
        <f t="shared" si="24"/>
        <v>266795</v>
      </c>
      <c r="J218" s="94">
        <f t="shared" si="24"/>
        <v>266795</v>
      </c>
    </row>
    <row r="219" spans="1:10" s="22" customFormat="1" ht="53.25" customHeight="1">
      <c r="A219" s="213" t="s">
        <v>391</v>
      </c>
      <c r="B219" s="98" t="s">
        <v>48</v>
      </c>
      <c r="C219" s="95" t="s">
        <v>87</v>
      </c>
      <c r="D219" s="95" t="s">
        <v>49</v>
      </c>
      <c r="E219" s="177" t="s">
        <v>280</v>
      </c>
      <c r="F219" s="148" t="s">
        <v>218</v>
      </c>
      <c r="G219" s="91"/>
      <c r="H219" s="94">
        <f>H220+H235</f>
        <v>1345235</v>
      </c>
      <c r="I219" s="94">
        <f>I220+I232</f>
        <v>266795</v>
      </c>
      <c r="J219" s="94">
        <f>J220+J232</f>
        <v>266795</v>
      </c>
    </row>
    <row r="220" spans="1:10" s="22" customFormat="1" ht="88.5" customHeight="1">
      <c r="A220" s="112" t="s">
        <v>390</v>
      </c>
      <c r="B220" s="106" t="s">
        <v>48</v>
      </c>
      <c r="C220" s="90" t="s">
        <v>87</v>
      </c>
      <c r="D220" s="90" t="s">
        <v>49</v>
      </c>
      <c r="E220" s="199" t="s">
        <v>281</v>
      </c>
      <c r="F220" s="138" t="s">
        <v>218</v>
      </c>
      <c r="G220" s="90"/>
      <c r="H220" s="140">
        <f aca="true" t="shared" si="25" ref="H220:J221">H221</f>
        <v>943235</v>
      </c>
      <c r="I220" s="140">
        <f t="shared" si="25"/>
        <v>266795</v>
      </c>
      <c r="J220" s="140">
        <f t="shared" si="25"/>
        <v>266795</v>
      </c>
    </row>
    <row r="221" spans="1:10" s="22" customFormat="1" ht="55.5" customHeight="1">
      <c r="A221" s="362" t="s">
        <v>282</v>
      </c>
      <c r="B221" s="106" t="s">
        <v>48</v>
      </c>
      <c r="C221" s="90" t="s">
        <v>87</v>
      </c>
      <c r="D221" s="113" t="s">
        <v>49</v>
      </c>
      <c r="E221" s="199" t="s">
        <v>283</v>
      </c>
      <c r="F221" s="138" t="s">
        <v>218</v>
      </c>
      <c r="G221" s="139"/>
      <c r="H221" s="140">
        <f>H222+H223+H226</f>
        <v>943235</v>
      </c>
      <c r="I221" s="140">
        <f t="shared" si="25"/>
        <v>266795</v>
      </c>
      <c r="J221" s="140">
        <f t="shared" si="25"/>
        <v>266795</v>
      </c>
    </row>
    <row r="222" spans="1:10" s="22" customFormat="1" ht="32.25" customHeight="1">
      <c r="A222" s="116" t="s">
        <v>104</v>
      </c>
      <c r="B222" s="106" t="s">
        <v>48</v>
      </c>
      <c r="C222" s="90" t="s">
        <v>87</v>
      </c>
      <c r="D222" s="113" t="s">
        <v>49</v>
      </c>
      <c r="E222" s="327" t="s">
        <v>283</v>
      </c>
      <c r="F222" s="214" t="s">
        <v>284</v>
      </c>
      <c r="G222" s="139"/>
      <c r="H222" s="140">
        <f>H224+H225</f>
        <v>399351</v>
      </c>
      <c r="I222" s="140">
        <f>SUM(I223:I225)</f>
        <v>266795</v>
      </c>
      <c r="J222" s="140">
        <f>SUM(J223:J225)</f>
        <v>266795</v>
      </c>
    </row>
    <row r="223" spans="1:10" s="22" customFormat="1" ht="55.5" customHeight="1">
      <c r="A223" s="112" t="s">
        <v>56</v>
      </c>
      <c r="B223" s="106" t="s">
        <v>48</v>
      </c>
      <c r="C223" s="90" t="s">
        <v>87</v>
      </c>
      <c r="D223" s="90" t="s">
        <v>49</v>
      </c>
      <c r="E223" s="327" t="s">
        <v>283</v>
      </c>
      <c r="F223" s="214" t="s">
        <v>414</v>
      </c>
      <c r="G223" s="90" t="s">
        <v>51</v>
      </c>
      <c r="H223" s="36">
        <v>387000</v>
      </c>
      <c r="I223" s="36">
        <v>207295</v>
      </c>
      <c r="J223" s="36">
        <v>207295</v>
      </c>
    </row>
    <row r="224" spans="1:10" s="22" customFormat="1" ht="21" customHeight="1">
      <c r="A224" s="154" t="s">
        <v>57</v>
      </c>
      <c r="B224" s="106" t="s">
        <v>48</v>
      </c>
      <c r="C224" s="90" t="s">
        <v>87</v>
      </c>
      <c r="D224" s="90" t="s">
        <v>49</v>
      </c>
      <c r="E224" s="327" t="s">
        <v>283</v>
      </c>
      <c r="F224" s="214" t="s">
        <v>284</v>
      </c>
      <c r="G224" s="90" t="s">
        <v>58</v>
      </c>
      <c r="H224" s="36">
        <v>395151</v>
      </c>
      <c r="I224" s="36">
        <v>55500</v>
      </c>
      <c r="J224" s="36">
        <v>55500</v>
      </c>
    </row>
    <row r="225" spans="1:10" s="22" customFormat="1" ht="16.5" customHeight="1">
      <c r="A225" s="116" t="s">
        <v>59</v>
      </c>
      <c r="B225" s="106" t="s">
        <v>48</v>
      </c>
      <c r="C225" s="90" t="s">
        <v>87</v>
      </c>
      <c r="D225" s="90" t="s">
        <v>49</v>
      </c>
      <c r="E225" s="327" t="s">
        <v>283</v>
      </c>
      <c r="F225" s="214" t="s">
        <v>284</v>
      </c>
      <c r="G225" s="90" t="s">
        <v>60</v>
      </c>
      <c r="H225" s="36">
        <v>4200</v>
      </c>
      <c r="I225" s="36">
        <v>4000</v>
      </c>
      <c r="J225" s="36">
        <v>4000</v>
      </c>
    </row>
    <row r="226" spans="1:10" s="22" customFormat="1" ht="46.5" customHeight="1">
      <c r="A226" s="333" t="s">
        <v>285</v>
      </c>
      <c r="B226" s="106" t="s">
        <v>48</v>
      </c>
      <c r="C226" s="90" t="s">
        <v>87</v>
      </c>
      <c r="D226" s="113" t="s">
        <v>49</v>
      </c>
      <c r="E226" s="451" t="s">
        <v>297</v>
      </c>
      <c r="F226" s="452"/>
      <c r="G226" s="90"/>
      <c r="H226" s="36">
        <f>H227</f>
        <v>156884</v>
      </c>
      <c r="I226" s="36">
        <f>I227</f>
        <v>0</v>
      </c>
      <c r="J226" s="36">
        <f>J227</f>
        <v>0</v>
      </c>
    </row>
    <row r="227" spans="1:10" s="22" customFormat="1" ht="32.25" customHeight="1">
      <c r="A227" s="112" t="s">
        <v>56</v>
      </c>
      <c r="B227" s="106" t="s">
        <v>48</v>
      </c>
      <c r="C227" s="90" t="s">
        <v>87</v>
      </c>
      <c r="D227" s="113" t="s">
        <v>49</v>
      </c>
      <c r="E227" s="429" t="s">
        <v>336</v>
      </c>
      <c r="F227" s="430"/>
      <c r="G227" s="90" t="s">
        <v>51</v>
      </c>
      <c r="H227" s="36">
        <v>156884</v>
      </c>
      <c r="I227" s="36">
        <v>0</v>
      </c>
      <c r="J227" s="36">
        <v>0</v>
      </c>
    </row>
    <row r="228" spans="1:10" s="22" customFormat="1" ht="1.5" customHeight="1">
      <c r="A228" s="279" t="s">
        <v>207</v>
      </c>
      <c r="B228" s="270" t="s">
        <v>48</v>
      </c>
      <c r="C228" s="276" t="s">
        <v>87</v>
      </c>
      <c r="D228" s="308" t="s">
        <v>49</v>
      </c>
      <c r="E228" s="323" t="s">
        <v>166</v>
      </c>
      <c r="F228" s="324" t="s">
        <v>206</v>
      </c>
      <c r="G228" s="276"/>
      <c r="H228" s="278">
        <f>H229</f>
        <v>0</v>
      </c>
      <c r="I228" s="278">
        <f>I229</f>
        <v>0</v>
      </c>
      <c r="J228" s="278">
        <f>J229</f>
        <v>0</v>
      </c>
    </row>
    <row r="229" spans="1:10" s="22" customFormat="1" ht="41.25" customHeight="1" hidden="1">
      <c r="A229" s="287" t="s">
        <v>57</v>
      </c>
      <c r="B229" s="270" t="s">
        <v>48</v>
      </c>
      <c r="C229" s="276" t="s">
        <v>87</v>
      </c>
      <c r="D229" s="308" t="s">
        <v>49</v>
      </c>
      <c r="E229" s="323" t="s">
        <v>166</v>
      </c>
      <c r="F229" s="324" t="s">
        <v>206</v>
      </c>
      <c r="G229" s="276" t="s">
        <v>58</v>
      </c>
      <c r="H229" s="278"/>
      <c r="I229" s="278"/>
      <c r="J229" s="278"/>
    </row>
    <row r="230" spans="1:10" s="22" customFormat="1" ht="27.75" customHeight="1" hidden="1">
      <c r="A230" s="280" t="s">
        <v>209</v>
      </c>
      <c r="B230" s="270" t="s">
        <v>48</v>
      </c>
      <c r="C230" s="276" t="s">
        <v>87</v>
      </c>
      <c r="D230" s="308" t="s">
        <v>49</v>
      </c>
      <c r="E230" s="323" t="s">
        <v>166</v>
      </c>
      <c r="F230" s="324" t="s">
        <v>208</v>
      </c>
      <c r="G230" s="276"/>
      <c r="H230" s="278">
        <f>H231</f>
        <v>0</v>
      </c>
      <c r="I230" s="278">
        <f>I231</f>
        <v>0</v>
      </c>
      <c r="J230" s="278">
        <f>J231</f>
        <v>0</v>
      </c>
    </row>
    <row r="231" spans="1:10" s="22" customFormat="1" ht="24.75" customHeight="1" hidden="1">
      <c r="A231" s="269" t="s">
        <v>56</v>
      </c>
      <c r="B231" s="270" t="s">
        <v>48</v>
      </c>
      <c r="C231" s="276" t="s">
        <v>87</v>
      </c>
      <c r="D231" s="308" t="s">
        <v>49</v>
      </c>
      <c r="E231" s="323" t="s">
        <v>166</v>
      </c>
      <c r="F231" s="324" t="s">
        <v>208</v>
      </c>
      <c r="G231" s="276" t="s">
        <v>51</v>
      </c>
      <c r="H231" s="278"/>
      <c r="I231" s="278"/>
      <c r="J231" s="278"/>
    </row>
    <row r="232" spans="1:38" s="30" customFormat="1" ht="27.75" customHeight="1" hidden="1">
      <c r="A232" s="112" t="s">
        <v>366</v>
      </c>
      <c r="B232" s="106" t="s">
        <v>48</v>
      </c>
      <c r="C232" s="90" t="s">
        <v>87</v>
      </c>
      <c r="D232" s="113" t="s">
        <v>49</v>
      </c>
      <c r="E232" s="109" t="s">
        <v>286</v>
      </c>
      <c r="F232" s="2" t="s">
        <v>218</v>
      </c>
      <c r="G232" s="107"/>
      <c r="H232" s="111">
        <f>H235</f>
        <v>402000</v>
      </c>
      <c r="I232" s="111">
        <f>I235</f>
        <v>0</v>
      </c>
      <c r="J232" s="111">
        <f>J235</f>
        <v>0</v>
      </c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spans="1:38" s="30" customFormat="1" ht="26.25" customHeight="1" hidden="1">
      <c r="A233" s="280" t="s">
        <v>196</v>
      </c>
      <c r="B233" s="270" t="s">
        <v>48</v>
      </c>
      <c r="C233" s="276" t="s">
        <v>87</v>
      </c>
      <c r="D233" s="308" t="s">
        <v>49</v>
      </c>
      <c r="E233" s="427" t="s">
        <v>198</v>
      </c>
      <c r="F233" s="428"/>
      <c r="G233" s="271"/>
      <c r="H233" s="307">
        <f>H234</f>
        <v>0</v>
      </c>
      <c r="I233" s="307">
        <f>I234</f>
        <v>0</v>
      </c>
      <c r="J233" s="307">
        <f>J234</f>
        <v>0</v>
      </c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spans="1:38" s="30" customFormat="1" ht="31.5" customHeight="1" hidden="1">
      <c r="A234" s="269" t="s">
        <v>56</v>
      </c>
      <c r="B234" s="270" t="s">
        <v>48</v>
      </c>
      <c r="C234" s="276" t="s">
        <v>87</v>
      </c>
      <c r="D234" s="276" t="s">
        <v>49</v>
      </c>
      <c r="E234" s="431" t="s">
        <v>197</v>
      </c>
      <c r="F234" s="432"/>
      <c r="G234" s="276" t="s">
        <v>51</v>
      </c>
      <c r="H234" s="278"/>
      <c r="I234" s="278"/>
      <c r="J234" s="278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 spans="1:38" s="30" customFormat="1" ht="42.75" customHeight="1">
      <c r="A235" s="362" t="s">
        <v>415</v>
      </c>
      <c r="B235" s="228" t="s">
        <v>48</v>
      </c>
      <c r="C235" s="7" t="s">
        <v>87</v>
      </c>
      <c r="D235" s="267" t="s">
        <v>49</v>
      </c>
      <c r="E235" s="383" t="s">
        <v>287</v>
      </c>
      <c r="F235" s="384" t="s">
        <v>218</v>
      </c>
      <c r="G235" s="7"/>
      <c r="H235" s="231">
        <f>H236+H240</f>
        <v>402000</v>
      </c>
      <c r="I235" s="231">
        <f>I236+I240</f>
        <v>0</v>
      </c>
      <c r="J235" s="231">
        <f>J236+J240</f>
        <v>0</v>
      </c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 spans="1:38" s="30" customFormat="1" ht="26.25" customHeight="1">
      <c r="A236" s="385" t="s">
        <v>104</v>
      </c>
      <c r="B236" s="228" t="s">
        <v>48</v>
      </c>
      <c r="C236" s="7" t="s">
        <v>87</v>
      </c>
      <c r="D236" s="267" t="s">
        <v>49</v>
      </c>
      <c r="E236" s="455" t="s">
        <v>417</v>
      </c>
      <c r="F236" s="456"/>
      <c r="G236" s="7"/>
      <c r="H236" s="231">
        <f>H237+H238+H239</f>
        <v>402000</v>
      </c>
      <c r="I236" s="231">
        <f>I237+I238+I239</f>
        <v>0</v>
      </c>
      <c r="J236" s="231">
        <f>J237+J238+J239</f>
        <v>0</v>
      </c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 spans="1:38" s="30" customFormat="1" ht="52.5" customHeight="1">
      <c r="A237" s="112" t="s">
        <v>56</v>
      </c>
      <c r="B237" s="106" t="s">
        <v>48</v>
      </c>
      <c r="C237" s="90" t="s">
        <v>87</v>
      </c>
      <c r="D237" s="113" t="s">
        <v>49</v>
      </c>
      <c r="E237" s="453" t="s">
        <v>418</v>
      </c>
      <c r="F237" s="454"/>
      <c r="G237" s="107" t="s">
        <v>51</v>
      </c>
      <c r="H237" s="111">
        <v>346000</v>
      </c>
      <c r="I237" s="111">
        <v>0</v>
      </c>
      <c r="J237" s="111">
        <v>0</v>
      </c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</row>
    <row r="238" spans="1:38" s="30" customFormat="1" ht="35.25" customHeight="1">
      <c r="A238" s="181" t="s">
        <v>57</v>
      </c>
      <c r="B238" s="106" t="s">
        <v>48</v>
      </c>
      <c r="C238" s="90" t="s">
        <v>87</v>
      </c>
      <c r="D238" s="113" t="s">
        <v>49</v>
      </c>
      <c r="E238" s="453" t="s">
        <v>419</v>
      </c>
      <c r="F238" s="454"/>
      <c r="G238" s="107" t="s">
        <v>58</v>
      </c>
      <c r="H238" s="111">
        <v>55900</v>
      </c>
      <c r="I238" s="111">
        <v>0</v>
      </c>
      <c r="J238" s="111">
        <v>0</v>
      </c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</row>
    <row r="239" spans="1:38" s="30" customFormat="1" ht="28.5" customHeight="1">
      <c r="A239" s="154" t="s">
        <v>59</v>
      </c>
      <c r="B239" s="106" t="s">
        <v>48</v>
      </c>
      <c r="C239" s="90" t="s">
        <v>87</v>
      </c>
      <c r="D239" s="90" t="s">
        <v>49</v>
      </c>
      <c r="E239" s="397" t="s">
        <v>416</v>
      </c>
      <c r="F239" s="398"/>
      <c r="G239" s="90" t="s">
        <v>60</v>
      </c>
      <c r="H239" s="36">
        <v>100</v>
      </c>
      <c r="I239" s="36">
        <v>0</v>
      </c>
      <c r="J239" s="36">
        <v>0</v>
      </c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</row>
    <row r="240" spans="1:38" s="30" customFormat="1" ht="0.75" customHeight="1">
      <c r="A240" s="329" t="s">
        <v>289</v>
      </c>
      <c r="B240" s="106" t="s">
        <v>48</v>
      </c>
      <c r="C240" s="90" t="s">
        <v>87</v>
      </c>
      <c r="D240" s="90" t="s">
        <v>49</v>
      </c>
      <c r="E240" s="439" t="s">
        <v>288</v>
      </c>
      <c r="F240" s="440"/>
      <c r="G240" s="90"/>
      <c r="H240" s="36">
        <f>H241+H242+H243</f>
        <v>0</v>
      </c>
      <c r="I240" s="36">
        <f>I241+I242+I243</f>
        <v>0</v>
      </c>
      <c r="J240" s="36">
        <f>J241+J242+J243</f>
        <v>0</v>
      </c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</row>
    <row r="241" spans="1:38" s="30" customFormat="1" ht="56.25" customHeight="1" hidden="1">
      <c r="A241" s="112" t="s">
        <v>56</v>
      </c>
      <c r="B241" s="106" t="s">
        <v>48</v>
      </c>
      <c r="C241" s="90" t="s">
        <v>87</v>
      </c>
      <c r="D241" s="90" t="s">
        <v>49</v>
      </c>
      <c r="E241" s="439" t="s">
        <v>288</v>
      </c>
      <c r="F241" s="440"/>
      <c r="G241" s="90" t="s">
        <v>51</v>
      </c>
      <c r="H241" s="36"/>
      <c r="I241" s="36"/>
      <c r="J241" s="36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</row>
    <row r="242" spans="1:38" s="30" customFormat="1" ht="37.5" customHeight="1" hidden="1">
      <c r="A242" s="154" t="s">
        <v>57</v>
      </c>
      <c r="B242" s="106" t="s">
        <v>48</v>
      </c>
      <c r="C242" s="90" t="s">
        <v>87</v>
      </c>
      <c r="D242" s="90" t="s">
        <v>49</v>
      </c>
      <c r="E242" s="439" t="s">
        <v>288</v>
      </c>
      <c r="F242" s="440"/>
      <c r="G242" s="90" t="s">
        <v>58</v>
      </c>
      <c r="H242" s="36"/>
      <c r="I242" s="36"/>
      <c r="J242" s="36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</row>
    <row r="243" spans="1:38" s="30" customFormat="1" ht="26.25" customHeight="1" hidden="1">
      <c r="A243" s="116" t="s">
        <v>59</v>
      </c>
      <c r="B243" s="334" t="s">
        <v>48</v>
      </c>
      <c r="C243" s="90" t="s">
        <v>87</v>
      </c>
      <c r="D243" s="90" t="s">
        <v>49</v>
      </c>
      <c r="E243" s="439" t="s">
        <v>288</v>
      </c>
      <c r="F243" s="440"/>
      <c r="G243" s="90" t="s">
        <v>60</v>
      </c>
      <c r="H243" s="36"/>
      <c r="I243" s="36"/>
      <c r="J243" s="36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</row>
    <row r="244" spans="1:10" s="22" customFormat="1" ht="28.5" customHeight="1" hidden="1">
      <c r="A244" s="96" t="s">
        <v>89</v>
      </c>
      <c r="B244" s="183" t="s">
        <v>48</v>
      </c>
      <c r="C244" s="215">
        <v>10</v>
      </c>
      <c r="D244" s="215"/>
      <c r="E244" s="146"/>
      <c r="F244" s="16"/>
      <c r="G244" s="91"/>
      <c r="H244" s="94">
        <f>H252+H245</f>
        <v>0</v>
      </c>
      <c r="I244" s="94">
        <f>I252+I245</f>
        <v>0</v>
      </c>
      <c r="J244" s="94">
        <f>J252+J245</f>
        <v>0</v>
      </c>
    </row>
    <row r="245" spans="1:10" s="22" customFormat="1" ht="27.75" customHeight="1" hidden="1">
      <c r="A245" s="96" t="s">
        <v>90</v>
      </c>
      <c r="B245" s="95" t="s">
        <v>48</v>
      </c>
      <c r="C245" s="216">
        <v>10</v>
      </c>
      <c r="D245" s="184" t="s">
        <v>49</v>
      </c>
      <c r="E245" s="200"/>
      <c r="F245" s="201"/>
      <c r="G245" s="184"/>
      <c r="H245" s="94">
        <f aca="true" t="shared" si="26" ref="H245:J248">H246</f>
        <v>0</v>
      </c>
      <c r="I245" s="94">
        <f t="shared" si="26"/>
        <v>0</v>
      </c>
      <c r="J245" s="94">
        <f t="shared" si="26"/>
        <v>0</v>
      </c>
    </row>
    <row r="246" spans="1:10" s="22" customFormat="1" ht="27.75" customHeight="1" hidden="1">
      <c r="A246" s="217" t="s">
        <v>352</v>
      </c>
      <c r="B246" s="98" t="s">
        <v>48</v>
      </c>
      <c r="C246" s="218">
        <v>10</v>
      </c>
      <c r="D246" s="219" t="s">
        <v>49</v>
      </c>
      <c r="E246" s="177" t="s">
        <v>291</v>
      </c>
      <c r="F246" s="148" t="s">
        <v>218</v>
      </c>
      <c r="G246" s="131"/>
      <c r="H246" s="94">
        <f t="shared" si="26"/>
        <v>0</v>
      </c>
      <c r="I246" s="94">
        <f t="shared" si="26"/>
        <v>0</v>
      </c>
      <c r="J246" s="94">
        <f t="shared" si="26"/>
        <v>0</v>
      </c>
    </row>
    <row r="247" spans="1:10" s="22" customFormat="1" ht="24.75" customHeight="1" hidden="1">
      <c r="A247" s="222" t="s">
        <v>353</v>
      </c>
      <c r="B247" s="106" t="s">
        <v>48</v>
      </c>
      <c r="C247" s="167">
        <v>10</v>
      </c>
      <c r="D247" s="171" t="s">
        <v>49</v>
      </c>
      <c r="E247" s="199" t="s">
        <v>292</v>
      </c>
      <c r="F247" s="138" t="s">
        <v>218</v>
      </c>
      <c r="G247" s="220"/>
      <c r="H247" s="225">
        <f t="shared" si="26"/>
        <v>0</v>
      </c>
      <c r="I247" s="225">
        <f t="shared" si="26"/>
        <v>0</v>
      </c>
      <c r="J247" s="225">
        <f t="shared" si="26"/>
        <v>0</v>
      </c>
    </row>
    <row r="248" spans="1:10" s="22" customFormat="1" ht="30" customHeight="1" hidden="1">
      <c r="A248" s="352" t="s">
        <v>294</v>
      </c>
      <c r="B248" s="106" t="s">
        <v>48</v>
      </c>
      <c r="C248" s="221">
        <v>10</v>
      </c>
      <c r="D248" s="171" t="s">
        <v>49</v>
      </c>
      <c r="E248" s="199" t="s">
        <v>293</v>
      </c>
      <c r="F248" s="138" t="s">
        <v>218</v>
      </c>
      <c r="G248" s="220"/>
      <c r="H248" s="225">
        <f t="shared" si="26"/>
        <v>0</v>
      </c>
      <c r="I248" s="225">
        <f t="shared" si="26"/>
        <v>0</v>
      </c>
      <c r="J248" s="225">
        <f t="shared" si="26"/>
        <v>0</v>
      </c>
    </row>
    <row r="249" spans="1:10" s="22" customFormat="1" ht="32.25" customHeight="1" hidden="1">
      <c r="A249" s="179" t="s">
        <v>91</v>
      </c>
      <c r="B249" s="106" t="s">
        <v>48</v>
      </c>
      <c r="C249" s="221">
        <v>10</v>
      </c>
      <c r="D249" s="171" t="s">
        <v>49</v>
      </c>
      <c r="E249" s="199" t="s">
        <v>293</v>
      </c>
      <c r="F249" s="138" t="s">
        <v>295</v>
      </c>
      <c r="G249" s="170"/>
      <c r="H249" s="140">
        <f>H251+H250</f>
        <v>0</v>
      </c>
      <c r="I249" s="140">
        <f>I251+I250</f>
        <v>0</v>
      </c>
      <c r="J249" s="140">
        <f>J251+J250</f>
        <v>0</v>
      </c>
    </row>
    <row r="250" spans="1:10" s="22" customFormat="1" ht="27.75" customHeight="1" hidden="1">
      <c r="A250" s="179" t="s">
        <v>57</v>
      </c>
      <c r="B250" s="106" t="s">
        <v>48</v>
      </c>
      <c r="C250" s="221">
        <v>10</v>
      </c>
      <c r="D250" s="171" t="s">
        <v>165</v>
      </c>
      <c r="E250" s="199" t="s">
        <v>296</v>
      </c>
      <c r="F250" s="138" t="s">
        <v>295</v>
      </c>
      <c r="G250" s="170" t="s">
        <v>58</v>
      </c>
      <c r="H250" s="140"/>
      <c r="I250" s="140"/>
      <c r="J250" s="140"/>
    </row>
    <row r="251" spans="1:10" s="22" customFormat="1" ht="28.5" customHeight="1" hidden="1">
      <c r="A251" s="116" t="s">
        <v>92</v>
      </c>
      <c r="B251" s="106" t="s">
        <v>48</v>
      </c>
      <c r="C251" s="172">
        <v>10</v>
      </c>
      <c r="D251" s="171" t="s">
        <v>49</v>
      </c>
      <c r="E251" s="199" t="s">
        <v>293</v>
      </c>
      <c r="F251" s="138" t="s">
        <v>295</v>
      </c>
      <c r="G251" s="309" t="s">
        <v>93</v>
      </c>
      <c r="H251" s="36">
        <v>0</v>
      </c>
      <c r="I251" s="36">
        <v>0</v>
      </c>
      <c r="J251" s="36">
        <v>0</v>
      </c>
    </row>
    <row r="252" spans="1:10" s="22" customFormat="1" ht="28.5" customHeight="1" hidden="1">
      <c r="A252" s="279" t="s">
        <v>199</v>
      </c>
      <c r="B252" s="270" t="s">
        <v>48</v>
      </c>
      <c r="C252" s="310">
        <v>10</v>
      </c>
      <c r="D252" s="311" t="s">
        <v>74</v>
      </c>
      <c r="E252" s="441" t="s">
        <v>318</v>
      </c>
      <c r="F252" s="442"/>
      <c r="G252" s="276"/>
      <c r="H252" s="278">
        <f aca="true" t="shared" si="27" ref="H252:J253">H253</f>
        <v>0</v>
      </c>
      <c r="I252" s="278">
        <f t="shared" si="27"/>
        <v>0</v>
      </c>
      <c r="J252" s="278">
        <f t="shared" si="27"/>
        <v>0</v>
      </c>
    </row>
    <row r="253" spans="1:10" s="22" customFormat="1" ht="39" customHeight="1" hidden="1">
      <c r="A253" s="312" t="s">
        <v>348</v>
      </c>
      <c r="B253" s="270" t="s">
        <v>48</v>
      </c>
      <c r="C253" s="310">
        <v>10</v>
      </c>
      <c r="D253" s="276" t="s">
        <v>74</v>
      </c>
      <c r="E253" s="441" t="s">
        <v>272</v>
      </c>
      <c r="F253" s="442"/>
      <c r="G253" s="276"/>
      <c r="H253" s="278">
        <f t="shared" si="27"/>
        <v>0</v>
      </c>
      <c r="I253" s="278">
        <f t="shared" si="27"/>
        <v>0</v>
      </c>
      <c r="J253" s="278">
        <f t="shared" si="27"/>
        <v>0</v>
      </c>
    </row>
    <row r="254" spans="1:10" s="22" customFormat="1" ht="39.75" customHeight="1" hidden="1">
      <c r="A254" s="275" t="s">
        <v>363</v>
      </c>
      <c r="B254" s="270" t="s">
        <v>48</v>
      </c>
      <c r="C254" s="310">
        <v>10</v>
      </c>
      <c r="D254" s="276" t="s">
        <v>74</v>
      </c>
      <c r="E254" s="446" t="s">
        <v>320</v>
      </c>
      <c r="F254" s="447"/>
      <c r="G254" s="276"/>
      <c r="H254" s="278">
        <f>H256+H258+H260</f>
        <v>0</v>
      </c>
      <c r="I254" s="278">
        <f>I256+I258+I260</f>
        <v>0</v>
      </c>
      <c r="J254" s="278">
        <f>J256+J258+J260</f>
        <v>0</v>
      </c>
    </row>
    <row r="255" spans="1:10" s="22" customFormat="1" ht="2.25" customHeight="1" hidden="1">
      <c r="A255" s="342" t="s">
        <v>331</v>
      </c>
      <c r="B255" s="270" t="s">
        <v>48</v>
      </c>
      <c r="C255" s="310">
        <v>10</v>
      </c>
      <c r="D255" s="276" t="s">
        <v>74</v>
      </c>
      <c r="E255" s="318" t="s">
        <v>321</v>
      </c>
      <c r="F255" s="340" t="s">
        <v>218</v>
      </c>
      <c r="G255" s="276"/>
      <c r="H255" s="278">
        <f aca="true" t="shared" si="28" ref="H255:J256">H256</f>
        <v>0</v>
      </c>
      <c r="I255" s="278">
        <f t="shared" si="28"/>
        <v>0</v>
      </c>
      <c r="J255" s="278">
        <f t="shared" si="28"/>
        <v>0</v>
      </c>
    </row>
    <row r="256" spans="1:10" s="22" customFormat="1" ht="31.5" customHeight="1" hidden="1">
      <c r="A256" s="343" t="s">
        <v>364</v>
      </c>
      <c r="B256" s="270" t="s">
        <v>48</v>
      </c>
      <c r="C256" s="310">
        <v>10</v>
      </c>
      <c r="D256" s="276" t="s">
        <v>74</v>
      </c>
      <c r="E256" s="437" t="s">
        <v>365</v>
      </c>
      <c r="F256" s="438"/>
      <c r="G256" s="276"/>
      <c r="H256" s="278">
        <f t="shared" si="28"/>
        <v>0</v>
      </c>
      <c r="I256" s="278">
        <f t="shared" si="28"/>
        <v>0</v>
      </c>
      <c r="J256" s="278">
        <f t="shared" si="28"/>
        <v>0</v>
      </c>
    </row>
    <row r="257" spans="1:10" s="22" customFormat="1" ht="30" customHeight="1" hidden="1">
      <c r="A257" s="275" t="s">
        <v>92</v>
      </c>
      <c r="B257" s="270" t="s">
        <v>48</v>
      </c>
      <c r="C257" s="310">
        <v>10</v>
      </c>
      <c r="D257" s="290" t="s">
        <v>74</v>
      </c>
      <c r="E257" s="437" t="s">
        <v>365</v>
      </c>
      <c r="F257" s="438"/>
      <c r="G257" s="290" t="s">
        <v>93</v>
      </c>
      <c r="H257" s="278"/>
      <c r="I257" s="278"/>
      <c r="J257" s="278"/>
    </row>
    <row r="258" spans="1:10" s="22" customFormat="1" ht="20.25" customHeight="1" hidden="1">
      <c r="A258" s="328" t="s">
        <v>212</v>
      </c>
      <c r="B258" s="270" t="s">
        <v>48</v>
      </c>
      <c r="C258" s="310">
        <v>10</v>
      </c>
      <c r="D258" s="276" t="s">
        <v>74</v>
      </c>
      <c r="E258" s="318" t="s">
        <v>210</v>
      </c>
      <c r="F258" s="319" t="s">
        <v>211</v>
      </c>
      <c r="G258" s="276"/>
      <c r="H258" s="278">
        <f>H259</f>
        <v>0</v>
      </c>
      <c r="I258" s="278">
        <f>I259</f>
        <v>0</v>
      </c>
      <c r="J258" s="278">
        <f>J259</f>
        <v>0</v>
      </c>
    </row>
    <row r="259" spans="1:10" s="22" customFormat="1" ht="30" customHeight="1" hidden="1">
      <c r="A259" s="275" t="s">
        <v>92</v>
      </c>
      <c r="B259" s="270" t="s">
        <v>48</v>
      </c>
      <c r="C259" s="310">
        <v>10</v>
      </c>
      <c r="D259" s="290" t="s">
        <v>74</v>
      </c>
      <c r="E259" s="318" t="s">
        <v>213</v>
      </c>
      <c r="F259" s="319" t="s">
        <v>211</v>
      </c>
      <c r="G259" s="290" t="s">
        <v>93</v>
      </c>
      <c r="H259" s="278"/>
      <c r="I259" s="278"/>
      <c r="J259" s="278"/>
    </row>
    <row r="260" spans="1:10" s="22" customFormat="1" ht="24.75" customHeight="1" hidden="1">
      <c r="A260" s="275" t="s">
        <v>216</v>
      </c>
      <c r="B260" s="270" t="s">
        <v>48</v>
      </c>
      <c r="C260" s="310">
        <v>10</v>
      </c>
      <c r="D260" s="276" t="s">
        <v>74</v>
      </c>
      <c r="E260" s="318" t="s">
        <v>214</v>
      </c>
      <c r="F260" s="319" t="s">
        <v>215</v>
      </c>
      <c r="G260" s="276"/>
      <c r="H260" s="278">
        <f>H261</f>
        <v>0</v>
      </c>
      <c r="I260" s="278">
        <f>I261</f>
        <v>0</v>
      </c>
      <c r="J260" s="278">
        <f>J261</f>
        <v>0</v>
      </c>
    </row>
    <row r="261" spans="1:10" s="22" customFormat="1" ht="46.5" customHeight="1" hidden="1">
      <c r="A261" s="275" t="s">
        <v>92</v>
      </c>
      <c r="B261" s="270" t="s">
        <v>48</v>
      </c>
      <c r="C261" s="310">
        <v>10</v>
      </c>
      <c r="D261" s="290" t="s">
        <v>74</v>
      </c>
      <c r="E261" s="318" t="s">
        <v>214</v>
      </c>
      <c r="F261" s="319" t="s">
        <v>215</v>
      </c>
      <c r="G261" s="290" t="s">
        <v>93</v>
      </c>
      <c r="H261" s="278"/>
      <c r="I261" s="278"/>
      <c r="J261" s="278"/>
    </row>
    <row r="262" spans="1:38" s="26" customFormat="1" ht="18.75">
      <c r="A262" s="117" t="s">
        <v>97</v>
      </c>
      <c r="B262" s="95" t="s">
        <v>48</v>
      </c>
      <c r="C262" s="135">
        <v>11</v>
      </c>
      <c r="D262" s="118"/>
      <c r="E262" s="132"/>
      <c r="F262" s="133"/>
      <c r="G262" s="139"/>
      <c r="H262" s="121">
        <f aca="true" t="shared" si="29" ref="H262:J264">+H263</f>
        <v>3000</v>
      </c>
      <c r="I262" s="121">
        <f t="shared" si="29"/>
        <v>3000</v>
      </c>
      <c r="J262" s="121">
        <f t="shared" si="29"/>
        <v>0</v>
      </c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:38" s="26" customFormat="1" ht="18.75">
      <c r="A263" s="376" t="s">
        <v>200</v>
      </c>
      <c r="B263" s="211" t="s">
        <v>48</v>
      </c>
      <c r="C263" s="135">
        <v>11</v>
      </c>
      <c r="D263" s="118" t="s">
        <v>49</v>
      </c>
      <c r="E263" s="223"/>
      <c r="F263" s="115"/>
      <c r="G263" s="139"/>
      <c r="H263" s="121">
        <f t="shared" si="29"/>
        <v>3000</v>
      </c>
      <c r="I263" s="121">
        <f t="shared" si="29"/>
        <v>3000</v>
      </c>
      <c r="J263" s="121">
        <f t="shared" si="29"/>
        <v>0</v>
      </c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1:38" s="44" customFormat="1" ht="75">
      <c r="A264" s="210" t="s">
        <v>385</v>
      </c>
      <c r="B264" s="95" t="s">
        <v>48</v>
      </c>
      <c r="C264" s="95" t="s">
        <v>98</v>
      </c>
      <c r="D264" s="118" t="s">
        <v>49</v>
      </c>
      <c r="E264" s="223" t="s">
        <v>322</v>
      </c>
      <c r="F264" s="115" t="s">
        <v>218</v>
      </c>
      <c r="G264" s="120"/>
      <c r="H264" s="121">
        <f t="shared" si="29"/>
        <v>3000</v>
      </c>
      <c r="I264" s="121">
        <f t="shared" si="29"/>
        <v>3000</v>
      </c>
      <c r="J264" s="121">
        <f t="shared" si="29"/>
        <v>0</v>
      </c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</row>
    <row r="265" spans="1:38" s="26" customFormat="1" ht="93.75">
      <c r="A265" s="112" t="s">
        <v>386</v>
      </c>
      <c r="B265" s="90" t="s">
        <v>48</v>
      </c>
      <c r="C265" s="90" t="s">
        <v>98</v>
      </c>
      <c r="D265" s="113" t="s">
        <v>49</v>
      </c>
      <c r="E265" s="142" t="s">
        <v>323</v>
      </c>
      <c r="F265" s="133" t="s">
        <v>218</v>
      </c>
      <c r="G265" s="139"/>
      <c r="H265" s="36">
        <f>+H267+H269</f>
        <v>3000</v>
      </c>
      <c r="I265" s="36">
        <f>+I267+I269</f>
        <v>3000</v>
      </c>
      <c r="J265" s="36">
        <f>+J267+J269</f>
        <v>0</v>
      </c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1:38" s="26" customFormat="1" ht="56.25">
      <c r="A266" s="112" t="s">
        <v>345</v>
      </c>
      <c r="B266" s="90" t="s">
        <v>48</v>
      </c>
      <c r="C266" s="90" t="s">
        <v>98</v>
      </c>
      <c r="D266" s="113" t="s">
        <v>49</v>
      </c>
      <c r="E266" s="23" t="s">
        <v>324</v>
      </c>
      <c r="F266" s="2" t="s">
        <v>218</v>
      </c>
      <c r="G266" s="139"/>
      <c r="H266" s="36">
        <f>H267</f>
        <v>3000</v>
      </c>
      <c r="I266" s="36">
        <f>I267</f>
        <v>3000</v>
      </c>
      <c r="J266" s="36">
        <f>J267</f>
        <v>0</v>
      </c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1:38" s="26" customFormat="1" ht="54">
      <c r="A267" s="363" t="s">
        <v>325</v>
      </c>
      <c r="B267" s="90" t="s">
        <v>48</v>
      </c>
      <c r="C267" s="90" t="s">
        <v>98</v>
      </c>
      <c r="D267" s="113" t="s">
        <v>49</v>
      </c>
      <c r="E267" s="23" t="s">
        <v>324</v>
      </c>
      <c r="F267" s="2" t="s">
        <v>326</v>
      </c>
      <c r="G267" s="139"/>
      <c r="H267" s="36">
        <f>+H268</f>
        <v>3000</v>
      </c>
      <c r="I267" s="36">
        <f>+I268</f>
        <v>3000</v>
      </c>
      <c r="J267" s="36">
        <f>+J268</f>
        <v>0</v>
      </c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:38" s="26" customFormat="1" ht="18.75">
      <c r="A268" s="181" t="s">
        <v>57</v>
      </c>
      <c r="B268" s="90" t="s">
        <v>48</v>
      </c>
      <c r="C268" s="90" t="s">
        <v>98</v>
      </c>
      <c r="D268" s="113" t="s">
        <v>49</v>
      </c>
      <c r="E268" s="341" t="s">
        <v>324</v>
      </c>
      <c r="F268" s="2" t="s">
        <v>326</v>
      </c>
      <c r="G268" s="139" t="s">
        <v>58</v>
      </c>
      <c r="H268" s="36">
        <v>3000</v>
      </c>
      <c r="I268" s="36">
        <v>3000</v>
      </c>
      <c r="J268" s="36">
        <v>0</v>
      </c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1:38" s="26" customFormat="1" ht="0.75" customHeight="1">
      <c r="A269" s="116" t="s">
        <v>158</v>
      </c>
      <c r="B269" s="90" t="s">
        <v>48</v>
      </c>
      <c r="C269" s="90" t="s">
        <v>98</v>
      </c>
      <c r="D269" s="113" t="s">
        <v>49</v>
      </c>
      <c r="E269" s="226" t="s">
        <v>167</v>
      </c>
      <c r="F269" s="2" t="s">
        <v>112</v>
      </c>
      <c r="G269" s="139"/>
      <c r="H269" s="36">
        <f>+H270</f>
        <v>0</v>
      </c>
      <c r="I269" s="24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1:38" s="26" customFormat="1" ht="16.5" customHeight="1" hidden="1">
      <c r="A270" s="33" t="s">
        <v>57</v>
      </c>
      <c r="B270" s="7" t="s">
        <v>48</v>
      </c>
      <c r="C270" s="21" t="s">
        <v>98</v>
      </c>
      <c r="D270" s="21" t="s">
        <v>49</v>
      </c>
      <c r="E270" s="23" t="s">
        <v>168</v>
      </c>
      <c r="F270" s="2" t="s">
        <v>112</v>
      </c>
      <c r="G270" s="45" t="s">
        <v>58</v>
      </c>
      <c r="H270" s="36"/>
      <c r="I270" s="24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1:38" s="26" customFormat="1" ht="18.75" hidden="1">
      <c r="A271" s="264" t="s">
        <v>180</v>
      </c>
      <c r="B271" s="235" t="s">
        <v>48</v>
      </c>
      <c r="C271" s="235" t="s">
        <v>71</v>
      </c>
      <c r="D271" s="265"/>
      <c r="E271" s="421"/>
      <c r="F271" s="422"/>
      <c r="G271" s="235"/>
      <c r="H271" s="266">
        <f>H272</f>
        <v>0</v>
      </c>
      <c r="I271" s="24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1:38" s="26" customFormat="1" ht="18.75" hidden="1">
      <c r="A272" s="88" t="s">
        <v>181</v>
      </c>
      <c r="B272" s="7" t="s">
        <v>48</v>
      </c>
      <c r="C272" s="7" t="s">
        <v>71</v>
      </c>
      <c r="D272" s="21" t="s">
        <v>49</v>
      </c>
      <c r="E272" s="416"/>
      <c r="F272" s="417"/>
      <c r="G272" s="7"/>
      <c r="H272" s="31">
        <f>H273</f>
        <v>0</v>
      </c>
      <c r="I272" s="24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1:38" s="26" customFormat="1" ht="75" hidden="1">
      <c r="A273" s="210" t="s">
        <v>160</v>
      </c>
      <c r="B273" s="7" t="s">
        <v>48</v>
      </c>
      <c r="C273" s="7" t="s">
        <v>71</v>
      </c>
      <c r="D273" s="21" t="s">
        <v>49</v>
      </c>
      <c r="E273" s="416" t="s">
        <v>328</v>
      </c>
      <c r="F273" s="417"/>
      <c r="G273" s="7"/>
      <c r="H273" s="31">
        <f>H274</f>
        <v>0</v>
      </c>
      <c r="I273" s="24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1:38" s="26" customFormat="1" ht="93.75" hidden="1">
      <c r="A274" s="112" t="s">
        <v>161</v>
      </c>
      <c r="B274" s="7" t="s">
        <v>48</v>
      </c>
      <c r="C274" s="7" t="s">
        <v>71</v>
      </c>
      <c r="D274" s="21" t="s">
        <v>49</v>
      </c>
      <c r="E274" s="416" t="s">
        <v>329</v>
      </c>
      <c r="F274" s="417"/>
      <c r="G274" s="7"/>
      <c r="H274" s="31">
        <f>H276</f>
        <v>0</v>
      </c>
      <c r="I274" s="24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1:38" s="26" customFormat="1" ht="18.75" hidden="1">
      <c r="A275" s="330" t="s">
        <v>344</v>
      </c>
      <c r="B275" s="7" t="s">
        <v>48</v>
      </c>
      <c r="C275" s="7" t="s">
        <v>71</v>
      </c>
      <c r="D275" s="21" t="s">
        <v>49</v>
      </c>
      <c r="E275" s="332" t="s">
        <v>327</v>
      </c>
      <c r="F275" s="45" t="s">
        <v>218</v>
      </c>
      <c r="G275" s="7"/>
      <c r="H275" s="31"/>
      <c r="I275" s="24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1:38" s="26" customFormat="1" ht="18.75" hidden="1">
      <c r="A276" s="88" t="s">
        <v>159</v>
      </c>
      <c r="B276" s="7" t="s">
        <v>48</v>
      </c>
      <c r="C276" s="7" t="s">
        <v>71</v>
      </c>
      <c r="D276" s="21" t="s">
        <v>49</v>
      </c>
      <c r="E276" s="416" t="s">
        <v>330</v>
      </c>
      <c r="F276" s="417"/>
      <c r="G276" s="7"/>
      <c r="H276" s="31">
        <f>H277</f>
        <v>0</v>
      </c>
      <c r="I276" s="24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1:38" s="26" customFormat="1" ht="18.75" hidden="1">
      <c r="A277" s="88" t="s">
        <v>163</v>
      </c>
      <c r="B277" s="7" t="s">
        <v>48</v>
      </c>
      <c r="C277" s="7" t="s">
        <v>71</v>
      </c>
      <c r="D277" s="21" t="s">
        <v>49</v>
      </c>
      <c r="E277" s="416" t="s">
        <v>330</v>
      </c>
      <c r="F277" s="417"/>
      <c r="G277" s="7" t="s">
        <v>162</v>
      </c>
      <c r="H277" s="31"/>
      <c r="I277" s="24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1:38" s="26" customFormat="1" ht="18.75">
      <c r="A278" s="6"/>
      <c r="B278" s="8"/>
      <c r="C278" s="8"/>
      <c r="D278" s="46"/>
      <c r="E278" s="47"/>
      <c r="F278" s="48"/>
      <c r="G278" s="8"/>
      <c r="H278" s="49"/>
      <c r="I278" s="24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1:38" s="26" customFormat="1" ht="18.75">
      <c r="A279" s="6"/>
      <c r="B279" s="8"/>
      <c r="C279" s="8"/>
      <c r="D279" s="46"/>
      <c r="E279" s="47"/>
      <c r="F279" s="48"/>
      <c r="G279" s="8"/>
      <c r="H279" s="49"/>
      <c r="I279" s="24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:38" s="26" customFormat="1" ht="18.75">
      <c r="A280" s="6"/>
      <c r="B280" s="8"/>
      <c r="C280" s="8"/>
      <c r="D280" s="46"/>
      <c r="E280" s="47"/>
      <c r="F280" s="48"/>
      <c r="G280" s="8"/>
      <c r="H280" s="49"/>
      <c r="I280" s="24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:38" s="26" customFormat="1" ht="18.75">
      <c r="A281" s="6"/>
      <c r="B281" s="8"/>
      <c r="C281" s="8"/>
      <c r="D281" s="46"/>
      <c r="E281" s="47"/>
      <c r="F281" s="48"/>
      <c r="G281" s="8"/>
      <c r="H281" s="49"/>
      <c r="I281" s="24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1:38" s="26" customFormat="1" ht="18.75">
      <c r="A282" s="6"/>
      <c r="B282" s="8"/>
      <c r="C282" s="8"/>
      <c r="D282" s="46"/>
      <c r="E282" s="47"/>
      <c r="F282" s="48"/>
      <c r="G282" s="8"/>
      <c r="H282" s="49"/>
      <c r="I282" s="24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1:38" s="26" customFormat="1" ht="18.75">
      <c r="A283" s="6"/>
      <c r="B283" s="8"/>
      <c r="C283" s="8"/>
      <c r="D283" s="46"/>
      <c r="E283" s="47"/>
      <c r="F283" s="48"/>
      <c r="G283" s="8"/>
      <c r="H283" s="49"/>
      <c r="I283" s="24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1:38" s="26" customFormat="1" ht="18.75">
      <c r="A284" s="6"/>
      <c r="B284" s="8"/>
      <c r="C284" s="8"/>
      <c r="D284" s="46"/>
      <c r="E284" s="47"/>
      <c r="F284" s="48"/>
      <c r="G284" s="8"/>
      <c r="H284" s="49"/>
      <c r="I284" s="24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1:38" s="26" customFormat="1" ht="18.75">
      <c r="A285" s="6"/>
      <c r="B285" s="8"/>
      <c r="C285" s="8"/>
      <c r="D285" s="46"/>
      <c r="E285" s="47"/>
      <c r="F285" s="48"/>
      <c r="G285" s="8"/>
      <c r="H285" s="49"/>
      <c r="I285" s="24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1:38" s="26" customFormat="1" ht="18.75">
      <c r="A286" s="6"/>
      <c r="B286" s="8"/>
      <c r="C286" s="8"/>
      <c r="D286" s="46"/>
      <c r="E286" s="47"/>
      <c r="F286" s="48"/>
      <c r="G286" s="8"/>
      <c r="H286" s="49"/>
      <c r="I286" s="24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1:38" s="26" customFormat="1" ht="18.75">
      <c r="A287" s="6"/>
      <c r="B287" s="8"/>
      <c r="C287" s="8"/>
      <c r="D287" s="46"/>
      <c r="E287" s="47"/>
      <c r="F287" s="48"/>
      <c r="G287" s="8"/>
      <c r="H287" s="49"/>
      <c r="I287" s="24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1:38" s="26" customFormat="1" ht="18.75">
      <c r="A288" s="6"/>
      <c r="B288" s="8"/>
      <c r="C288" s="8"/>
      <c r="D288" s="46"/>
      <c r="E288" s="47"/>
      <c r="F288" s="48"/>
      <c r="G288" s="8"/>
      <c r="H288" s="49"/>
      <c r="I288" s="24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1:38" s="26" customFormat="1" ht="18.75">
      <c r="A289" s="6"/>
      <c r="B289" s="8"/>
      <c r="C289" s="8"/>
      <c r="D289" s="46"/>
      <c r="E289" s="47"/>
      <c r="F289" s="48"/>
      <c r="G289" s="8"/>
      <c r="H289" s="49"/>
      <c r="I289" s="24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1:38" s="26" customFormat="1" ht="18.75">
      <c r="A290" s="6"/>
      <c r="B290" s="8"/>
      <c r="C290" s="8"/>
      <c r="D290" s="46"/>
      <c r="E290" s="47"/>
      <c r="F290" s="48"/>
      <c r="G290" s="8"/>
      <c r="H290" s="49"/>
      <c r="I290" s="24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1:38" s="26" customFormat="1" ht="18.75">
      <c r="A291" s="6"/>
      <c r="B291" s="8"/>
      <c r="C291" s="8"/>
      <c r="D291" s="46"/>
      <c r="E291" s="47"/>
      <c r="F291" s="48"/>
      <c r="G291" s="8"/>
      <c r="H291" s="49"/>
      <c r="I291" s="24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1:38" s="26" customFormat="1" ht="18.75">
      <c r="A292" s="6"/>
      <c r="B292" s="8"/>
      <c r="C292" s="8"/>
      <c r="D292" s="46"/>
      <c r="E292" s="47"/>
      <c r="F292" s="48"/>
      <c r="G292" s="8"/>
      <c r="H292" s="49"/>
      <c r="I292" s="24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1:38" s="26" customFormat="1" ht="18.75">
      <c r="A293" s="6"/>
      <c r="B293" s="8"/>
      <c r="C293" s="8"/>
      <c r="D293" s="46"/>
      <c r="E293" s="47"/>
      <c r="F293" s="48"/>
      <c r="G293" s="8"/>
      <c r="H293" s="49"/>
      <c r="I293" s="24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1:38" s="26" customFormat="1" ht="18.75">
      <c r="A294" s="6"/>
      <c r="B294" s="8"/>
      <c r="C294" s="8"/>
      <c r="D294" s="46"/>
      <c r="E294" s="47"/>
      <c r="F294" s="48"/>
      <c r="G294" s="8"/>
      <c r="H294" s="49"/>
      <c r="I294" s="24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:38" s="26" customFormat="1" ht="18.75">
      <c r="A295" s="6"/>
      <c r="B295" s="8"/>
      <c r="C295" s="8"/>
      <c r="D295" s="46"/>
      <c r="E295" s="47"/>
      <c r="F295" s="48"/>
      <c r="G295" s="8"/>
      <c r="H295" s="49"/>
      <c r="I295" s="24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spans="1:38" s="26" customFormat="1" ht="18.75">
      <c r="A296" s="6"/>
      <c r="B296" s="8"/>
      <c r="C296" s="8"/>
      <c r="D296" s="46"/>
      <c r="E296" s="47"/>
      <c r="F296" s="48"/>
      <c r="G296" s="8"/>
      <c r="H296" s="49"/>
      <c r="I296" s="24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1:38" s="26" customFormat="1" ht="18.75">
      <c r="A297" s="6"/>
      <c r="B297" s="8"/>
      <c r="C297" s="8"/>
      <c r="D297" s="46"/>
      <c r="E297" s="47"/>
      <c r="F297" s="48"/>
      <c r="G297" s="8"/>
      <c r="H297" s="49"/>
      <c r="I297" s="24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1:38" s="26" customFormat="1" ht="18.75">
      <c r="A298" s="6"/>
      <c r="B298" s="8"/>
      <c r="C298" s="8"/>
      <c r="D298" s="46"/>
      <c r="E298" s="47"/>
      <c r="F298" s="48"/>
      <c r="G298" s="8"/>
      <c r="H298" s="49"/>
      <c r="I298" s="24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1:38" s="26" customFormat="1" ht="18.75">
      <c r="A299" s="6"/>
      <c r="B299" s="8"/>
      <c r="C299" s="8"/>
      <c r="D299" s="46"/>
      <c r="E299" s="47"/>
      <c r="F299" s="48"/>
      <c r="G299" s="8"/>
      <c r="H299" s="49"/>
      <c r="I299" s="24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1:38" s="26" customFormat="1" ht="18.75">
      <c r="A300" s="6"/>
      <c r="B300" s="8"/>
      <c r="C300" s="8"/>
      <c r="D300" s="46"/>
      <c r="E300" s="47"/>
      <c r="F300" s="48"/>
      <c r="G300" s="8"/>
      <c r="H300" s="49"/>
      <c r="I300" s="24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1:38" s="26" customFormat="1" ht="18.75">
      <c r="A301" s="6"/>
      <c r="B301" s="8"/>
      <c r="C301" s="8"/>
      <c r="D301" s="46"/>
      <c r="E301" s="47"/>
      <c r="F301" s="48"/>
      <c r="G301" s="8"/>
      <c r="H301" s="49"/>
      <c r="I301" s="24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spans="1:38" s="26" customFormat="1" ht="18.75">
      <c r="A302" s="6"/>
      <c r="B302" s="8"/>
      <c r="C302" s="8"/>
      <c r="D302" s="46"/>
      <c r="E302" s="47"/>
      <c r="F302" s="48"/>
      <c r="G302" s="8"/>
      <c r="H302" s="49"/>
      <c r="I302" s="24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</row>
    <row r="303" spans="1:38" s="26" customFormat="1" ht="18.75">
      <c r="A303" s="6"/>
      <c r="B303" s="8"/>
      <c r="C303" s="8"/>
      <c r="D303" s="46"/>
      <c r="E303" s="47"/>
      <c r="F303" s="48"/>
      <c r="G303" s="8"/>
      <c r="H303" s="49"/>
      <c r="I303" s="24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</row>
    <row r="304" spans="1:38" s="26" customFormat="1" ht="18.75">
      <c r="A304" s="6"/>
      <c r="B304" s="8"/>
      <c r="C304" s="8"/>
      <c r="D304" s="46"/>
      <c r="E304" s="47"/>
      <c r="F304" s="48"/>
      <c r="G304" s="8"/>
      <c r="H304" s="49"/>
      <c r="I304" s="24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</row>
    <row r="305" spans="1:38" s="26" customFormat="1" ht="18.75">
      <c r="A305" s="6"/>
      <c r="B305" s="8"/>
      <c r="C305" s="8"/>
      <c r="D305" s="46"/>
      <c r="E305" s="47"/>
      <c r="F305" s="48"/>
      <c r="G305" s="8"/>
      <c r="H305" s="49"/>
      <c r="I305" s="24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</row>
    <row r="306" spans="1:38" s="26" customFormat="1" ht="18.75">
      <c r="A306" s="6"/>
      <c r="B306" s="8"/>
      <c r="C306" s="8"/>
      <c r="D306" s="46"/>
      <c r="E306" s="47"/>
      <c r="F306" s="48"/>
      <c r="G306" s="8"/>
      <c r="H306" s="49"/>
      <c r="I306" s="24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</row>
    <row r="307" spans="1:38" s="26" customFormat="1" ht="18.75">
      <c r="A307" s="6"/>
      <c r="B307" s="8"/>
      <c r="C307" s="8"/>
      <c r="D307" s="46"/>
      <c r="E307" s="47"/>
      <c r="F307" s="48"/>
      <c r="G307" s="8"/>
      <c r="H307" s="49"/>
      <c r="I307" s="24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spans="1:38" s="26" customFormat="1" ht="18.75">
      <c r="A308" s="6"/>
      <c r="B308" s="8"/>
      <c r="C308" s="8"/>
      <c r="D308" s="46"/>
      <c r="E308" s="47"/>
      <c r="F308" s="48"/>
      <c r="G308" s="8"/>
      <c r="H308" s="49"/>
      <c r="I308" s="24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</row>
  </sheetData>
  <sheetProtection/>
  <mergeCells count="87">
    <mergeCell ref="E173:F173"/>
    <mergeCell ref="E174:F174"/>
    <mergeCell ref="E59:F59"/>
    <mergeCell ref="E58:F58"/>
    <mergeCell ref="E237:F237"/>
    <mergeCell ref="E238:F238"/>
    <mergeCell ref="E233:F233"/>
    <mergeCell ref="E236:F236"/>
    <mergeCell ref="E135:F135"/>
    <mergeCell ref="E136:F136"/>
    <mergeCell ref="E254:F254"/>
    <mergeCell ref="E156:F156"/>
    <mergeCell ref="E89:F89"/>
    <mergeCell ref="E109:F109"/>
    <mergeCell ref="E157:F157"/>
    <mergeCell ref="E256:F256"/>
    <mergeCell ref="E240:F240"/>
    <mergeCell ref="E241:F241"/>
    <mergeCell ref="E239:F239"/>
    <mergeCell ref="E226:F226"/>
    <mergeCell ref="E257:F257"/>
    <mergeCell ref="E242:F242"/>
    <mergeCell ref="E243:F243"/>
    <mergeCell ref="E252:F252"/>
    <mergeCell ref="E253:F253"/>
    <mergeCell ref="E144:F144"/>
    <mergeCell ref="E167:F167"/>
    <mergeCell ref="E158:F158"/>
    <mergeCell ref="E165:F165"/>
    <mergeCell ref="E166:F166"/>
    <mergeCell ref="E137:F137"/>
    <mergeCell ref="E155:F155"/>
    <mergeCell ref="E138:F138"/>
    <mergeCell ref="E142:F142"/>
    <mergeCell ref="E145:F145"/>
    <mergeCell ref="E154:F154"/>
    <mergeCell ref="E153:F153"/>
    <mergeCell ref="E273:F273"/>
    <mergeCell ref="E160:F160"/>
    <mergeCell ref="E161:F161"/>
    <mergeCell ref="E172:F172"/>
    <mergeCell ref="E163:F163"/>
    <mergeCell ref="E164:F164"/>
    <mergeCell ref="E200:F200"/>
    <mergeCell ref="E201:F201"/>
    <mergeCell ref="E227:F227"/>
    <mergeCell ref="E234:F234"/>
    <mergeCell ref="E274:F274"/>
    <mergeCell ref="E276:F276"/>
    <mergeCell ref="E277:F277"/>
    <mergeCell ref="A6:G6"/>
    <mergeCell ref="A7:G7"/>
    <mergeCell ref="E178:F178"/>
    <mergeCell ref="E179:F179"/>
    <mergeCell ref="E180:F180"/>
    <mergeCell ref="E271:F271"/>
    <mergeCell ref="E272:F272"/>
    <mergeCell ref="E51:F51"/>
    <mergeCell ref="E159:F159"/>
    <mergeCell ref="E122:F122"/>
    <mergeCell ref="E112:F112"/>
    <mergeCell ref="E113:F113"/>
    <mergeCell ref="E114:F114"/>
    <mergeCell ref="E110:F110"/>
    <mergeCell ref="E121:F121"/>
    <mergeCell ref="E141:F141"/>
    <mergeCell ref="E123:F123"/>
    <mergeCell ref="A1:H1"/>
    <mergeCell ref="A2:H2"/>
    <mergeCell ref="A3:H3"/>
    <mergeCell ref="A4:H4"/>
    <mergeCell ref="E115:F115"/>
    <mergeCell ref="E64:F64"/>
    <mergeCell ref="E87:F87"/>
    <mergeCell ref="A5:H5"/>
    <mergeCell ref="A8:H8"/>
    <mergeCell ref="E107:F107"/>
    <mergeCell ref="E55:F55"/>
    <mergeCell ref="E54:F54"/>
    <mergeCell ref="E53:F53"/>
    <mergeCell ref="E150:F150"/>
    <mergeCell ref="E149:F149"/>
    <mergeCell ref="E148:F148"/>
    <mergeCell ref="E147:F147"/>
    <mergeCell ref="E88:F88"/>
    <mergeCell ref="E140:F140"/>
    <mergeCell ref="E90:F90"/>
  </mergeCells>
  <hyperlinks>
    <hyperlink ref="A87" r:id="rId1" display="consultantplus://offline/ref=C6EF3AE28B6C46D1117CBBA251A07B11C6C7C5768D67618A03322DA1BBA42282C9440EEF08E6CC4340053CU6VAM"/>
    <hyperlink ref="A141" r:id="rId2" display="consultantplus://offline/ref=C6EF3AE28B6C46D1117CBBA251A07B11C6C7C5768D67668B05322DA1BBA42282C9440EEF08E6CC43400635U6VBM"/>
    <hyperlink ref="A107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fitToWidth="1" horizontalDpi="600" verticalDpi="600" orientation="portrait" paperSize="9" scale="4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2017-09-05T06:21:56Z</cp:lastPrinted>
  <dcterms:created xsi:type="dcterms:W3CDTF">2014-10-25T07:35:49Z</dcterms:created>
  <dcterms:modified xsi:type="dcterms:W3CDTF">2017-12-19T13:40:28Z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